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24" codeName="{91AB8045-AFC0-B76E-F17D-A240E00664A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Kneron_data\Source\GitLab\mozart_sw1\utils\pinmux_config\"/>
    </mc:Choice>
  </mc:AlternateContent>
  <xr:revisionPtr revIDLastSave="0" documentId="13_ncr:1_{8E94EE83-DBCE-4C33-8C32-DF46806BFBE6}" xr6:coauthVersionLast="45" xr6:coauthVersionMax="45" xr10:uidLastSave="{00000000-0000-0000-0000-000000000000}"/>
  <bookViews>
    <workbookView xWindow="-120" yWindow="-120" windowWidth="29040" windowHeight="15840" xr2:uid="{0DE86864-91C6-422C-BAFE-190C177F2FB4}"/>
  </bookViews>
  <sheets>
    <sheet name="Kneron_Pinmux" sheetId="1" r:id="rId1"/>
  </sheets>
  <externalReferences>
    <externalReference r:id="rId2"/>
  </externalReferences>
  <definedNames>
    <definedName name="kneron_default">Kneron_Pinmux!$G$60:$I$97</definedName>
    <definedName name="mozart_hw_default">Kneron_Pinmux!$G$102:$I$139</definedName>
    <definedName name="pinmux_content">Kneron_Pinmux!$G$5:$I$42</definedName>
    <definedName name="pinmux_start">Kneron_Pinmux!$F$5</definedName>
    <definedName name="PinNum">Kneron_Pinmux!$B$3</definedName>
    <definedName name="起始位置">[1]Customer!#REF!</definedName>
    <definedName name="專案排序">[1]Customer!#REF!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N41" i="1" l="1"/>
  <c r="M41" i="1"/>
  <c r="L41" i="1"/>
  <c r="N40" i="1"/>
  <c r="M40" i="1"/>
  <c r="L40" i="1"/>
  <c r="N39" i="1"/>
  <c r="M39" i="1"/>
  <c r="L39" i="1"/>
  <c r="N38" i="1"/>
  <c r="M38" i="1"/>
  <c r="L38" i="1"/>
  <c r="N37" i="1"/>
  <c r="M37" i="1"/>
  <c r="L37" i="1"/>
  <c r="N36" i="1"/>
  <c r="M36" i="1"/>
  <c r="L36" i="1"/>
  <c r="N35" i="1"/>
  <c r="M35" i="1"/>
  <c r="L35" i="1"/>
  <c r="N34" i="1"/>
  <c r="M34" i="1"/>
  <c r="L34" i="1"/>
  <c r="N33" i="1"/>
  <c r="M33" i="1"/>
  <c r="L33" i="1"/>
  <c r="N32" i="1"/>
  <c r="M32" i="1"/>
  <c r="L32" i="1"/>
  <c r="N31" i="1"/>
  <c r="M31" i="1"/>
  <c r="L31" i="1"/>
  <c r="N30" i="1"/>
  <c r="M30" i="1"/>
  <c r="L30" i="1"/>
  <c r="N29" i="1"/>
  <c r="M29" i="1"/>
  <c r="L29" i="1"/>
  <c r="N28" i="1"/>
  <c r="M28" i="1"/>
  <c r="L28" i="1"/>
  <c r="N27" i="1"/>
  <c r="M27" i="1"/>
  <c r="L27" i="1"/>
  <c r="N26" i="1"/>
  <c r="M26" i="1"/>
  <c r="L26" i="1"/>
  <c r="N25" i="1"/>
  <c r="M25" i="1"/>
  <c r="L25" i="1"/>
  <c r="N24" i="1"/>
  <c r="M24" i="1"/>
  <c r="L24" i="1"/>
  <c r="N23" i="1"/>
  <c r="M23" i="1"/>
  <c r="L23" i="1"/>
  <c r="N22" i="1"/>
  <c r="M22" i="1"/>
  <c r="L22" i="1"/>
  <c r="N21" i="1"/>
  <c r="M21" i="1"/>
  <c r="L21" i="1"/>
  <c r="N20" i="1"/>
  <c r="M20" i="1"/>
  <c r="L20" i="1"/>
  <c r="N19" i="1"/>
  <c r="M19" i="1"/>
  <c r="L19" i="1"/>
  <c r="N18" i="1"/>
  <c r="M18" i="1"/>
  <c r="L18" i="1"/>
  <c r="N17" i="1"/>
  <c r="M17" i="1"/>
  <c r="L17" i="1"/>
  <c r="N16" i="1"/>
  <c r="M16" i="1"/>
  <c r="L16" i="1"/>
  <c r="N15" i="1"/>
  <c r="M15" i="1"/>
  <c r="L15" i="1"/>
  <c r="N14" i="1"/>
  <c r="M14" i="1"/>
  <c r="L14" i="1"/>
  <c r="N13" i="1"/>
  <c r="M13" i="1"/>
  <c r="L13" i="1"/>
  <c r="N12" i="1"/>
  <c r="M12" i="1"/>
  <c r="L12" i="1"/>
  <c r="N11" i="1"/>
  <c r="M11" i="1"/>
  <c r="L11" i="1"/>
  <c r="N10" i="1"/>
  <c r="M10" i="1"/>
  <c r="L10" i="1"/>
  <c r="N9" i="1"/>
  <c r="M9" i="1"/>
  <c r="L9" i="1"/>
  <c r="N8" i="1"/>
  <c r="M8" i="1"/>
  <c r="L8" i="1"/>
  <c r="N7" i="1"/>
  <c r="M7" i="1"/>
  <c r="L7" i="1"/>
  <c r="N6" i="1"/>
  <c r="M6" i="1"/>
  <c r="L6" i="1"/>
  <c r="N5" i="1"/>
  <c r="M5" i="1"/>
  <c r="L5" i="1"/>
  <c r="L42" i="1"/>
  <c r="M42" i="1"/>
  <c r="N42" i="1"/>
  <c r="O41" i="1" l="1"/>
  <c r="O33" i="1"/>
  <c r="O30" i="1"/>
  <c r="O25" i="1"/>
  <c r="O22" i="1"/>
  <c r="O17" i="1"/>
  <c r="O14" i="1"/>
  <c r="O9" i="1"/>
  <c r="O6" i="1"/>
  <c r="O42" i="1"/>
  <c r="O37" i="1"/>
  <c r="O34" i="1"/>
  <c r="O29" i="1"/>
  <c r="O26" i="1"/>
  <c r="O21" i="1"/>
  <c r="O18" i="1"/>
  <c r="O13" i="1"/>
  <c r="O39" i="1"/>
  <c r="O36" i="1"/>
  <c r="O31" i="1"/>
  <c r="O28" i="1"/>
  <c r="O23" i="1"/>
  <c r="O20" i="1"/>
  <c r="O15" i="1"/>
  <c r="O12" i="1"/>
  <c r="O7" i="1"/>
  <c r="O32" i="1"/>
  <c r="O27" i="1"/>
  <c r="O24" i="1"/>
  <c r="O19" i="1"/>
  <c r="O16" i="1"/>
  <c r="O11" i="1"/>
  <c r="O8" i="1"/>
  <c r="O40" i="1"/>
  <c r="O35" i="1"/>
  <c r="O38" i="1"/>
  <c r="O10" i="1"/>
  <c r="O5" i="1"/>
  <c r="B3" i="1"/>
</calcChain>
</file>

<file path=xl/sharedStrings.xml><?xml version="1.0" encoding="utf-8"?>
<sst xmlns="http://schemas.openxmlformats.org/spreadsheetml/2006/main" count="1154" uniqueCount="386">
  <si>
    <t>KL520 pin number</t>
    <phoneticPr fontId="3" type="noConversion"/>
  </si>
  <si>
    <t>Default state</t>
    <phoneticPr fontId="3" type="noConversion"/>
  </si>
  <si>
    <t>Extension address
(0xc2380000)</t>
    <phoneticPr fontId="3" type="noConversion"/>
  </si>
  <si>
    <t>Pinmux mode</t>
    <phoneticPr fontId="1" type="noConversion"/>
  </si>
  <si>
    <t>PULL UP/DOWN</t>
    <phoneticPr fontId="1" type="noConversion"/>
  </si>
  <si>
    <t>Output Driving</t>
    <phoneticPr fontId="3" type="noConversion"/>
  </si>
  <si>
    <t>Mode0</t>
  </si>
  <si>
    <t>DIR</t>
  </si>
  <si>
    <t>Mode1</t>
  </si>
  <si>
    <t>Mode2</t>
  </si>
  <si>
    <t>Mode3</t>
  </si>
  <si>
    <t>Mode4</t>
  </si>
  <si>
    <t>Mode5</t>
  </si>
  <si>
    <t>Mode6</t>
  </si>
  <si>
    <t>Mode7</t>
    <phoneticPr fontId="3" type="noConversion"/>
  </si>
  <si>
    <t>H14</t>
  </si>
  <si>
    <t>SPI_WP_N</t>
  </si>
  <si>
    <t>0x00000080</t>
    <phoneticPr fontId="3" type="noConversion"/>
  </si>
  <si>
    <t>0x0110</t>
    <phoneticPr fontId="3" type="noConversion"/>
  </si>
  <si>
    <t>PIN_PULL_NONE</t>
  </si>
  <si>
    <t>PIN_DRIVING_12MA</t>
  </si>
  <si>
    <t>O</t>
    <phoneticPr fontId="3" type="noConversion"/>
  </si>
  <si>
    <t>X_SD_CLK</t>
  </si>
  <si>
    <t>GPIO0</t>
    <phoneticPr fontId="3" type="noConversion"/>
  </si>
  <si>
    <t>IO</t>
    <phoneticPr fontId="3" type="noConversion"/>
  </si>
  <si>
    <t>UART2 RX</t>
  </si>
  <si>
    <t>I</t>
    <phoneticPr fontId="3" type="noConversion"/>
  </si>
  <si>
    <t>PWM1</t>
    <phoneticPr fontId="3" type="noConversion"/>
  </si>
  <si>
    <t>I2C2_CLK</t>
  </si>
  <si>
    <t>SPI1_CLK</t>
  </si>
  <si>
    <t>J11</t>
  </si>
  <si>
    <t>SPI_HOLD_N</t>
  </si>
  <si>
    <t>0x0114</t>
    <phoneticPr fontId="3" type="noConversion"/>
  </si>
  <si>
    <t>PIN_MODE_0</t>
  </si>
  <si>
    <t>I2S1_BCLK</t>
  </si>
  <si>
    <t>X_SD_CMD</t>
  </si>
  <si>
    <t>GPIO1</t>
  </si>
  <si>
    <t>UART2 TX</t>
    <phoneticPr fontId="3" type="noConversion"/>
  </si>
  <si>
    <t>PWM2</t>
    <phoneticPr fontId="3" type="noConversion"/>
  </si>
  <si>
    <t>I2C2_DATA</t>
  </si>
  <si>
    <t>SPI1_CS</t>
  </si>
  <si>
    <t>E11</t>
  </si>
  <si>
    <t>X_JTAG_TRST_N</t>
  </si>
  <si>
    <t>0x00000090</t>
    <phoneticPr fontId="3" type="noConversion"/>
  </si>
  <si>
    <t>0x0118</t>
    <phoneticPr fontId="3" type="noConversion"/>
  </si>
  <si>
    <t>PIN_PULL_DOWN</t>
  </si>
  <si>
    <t>X_SWJ_TRST</t>
  </si>
  <si>
    <t>I2S1_RCLK</t>
  </si>
  <si>
    <t>X_SD_DAT[0]</t>
  </si>
  <si>
    <t>GPIO2</t>
  </si>
  <si>
    <t>UART0_RX</t>
  </si>
  <si>
    <t>I2C3_CLK</t>
    <phoneticPr fontId="3" type="noConversion"/>
  </si>
  <si>
    <t>I2C0_CLK</t>
  </si>
  <si>
    <t>C15</t>
  </si>
  <si>
    <t>X_JTAG_TDI</t>
  </si>
  <si>
    <t>0x011C</t>
    <phoneticPr fontId="3" type="noConversion"/>
  </si>
  <si>
    <t>X_SWJ_TDI</t>
  </si>
  <si>
    <t>I2S1_SDATA</t>
  </si>
  <si>
    <t>SPI0_CS</t>
  </si>
  <si>
    <t>GPIO3</t>
  </si>
  <si>
    <t>UART0_TX</t>
  </si>
  <si>
    <t>I2C3_DATA</t>
    <phoneticPr fontId="3" type="noConversion"/>
  </si>
  <si>
    <t>I2C0_DATA</t>
  </si>
  <si>
    <t>E15</t>
  </si>
  <si>
    <t>X_JTAG_SWDITMS</t>
  </si>
  <si>
    <t>0x0120</t>
    <phoneticPr fontId="3" type="noConversion"/>
  </si>
  <si>
    <t>X_SWJ_SWDITMS</t>
  </si>
  <si>
    <t>I2S0_BCLK</t>
  </si>
  <si>
    <t>SPI0_CLK</t>
  </si>
  <si>
    <t>GPIO4</t>
  </si>
  <si>
    <t>UART0_irda_TX</t>
  </si>
  <si>
    <t>I2C1_CLK</t>
  </si>
  <si>
    <t>SPI1_DI</t>
  </si>
  <si>
    <t>F14</t>
  </si>
  <si>
    <t>X_JTAG_SWCLKTCK</t>
  </si>
  <si>
    <t>0x0124</t>
    <phoneticPr fontId="3" type="noConversion"/>
  </si>
  <si>
    <t>KDRV_PIN_JTAG_SWCLKTCK</t>
  </si>
  <si>
    <t>X_SWJ_SWCLKTCK</t>
  </si>
  <si>
    <t>I2S0_RCLK</t>
  </si>
  <si>
    <t>SPI0_DO</t>
  </si>
  <si>
    <t>GPIO5</t>
  </si>
  <si>
    <t>UART0_irda_RX_l</t>
  </si>
  <si>
    <t>PWM3</t>
  </si>
  <si>
    <t>I2C1_DATA</t>
  </si>
  <si>
    <t>SPI1_DO</t>
  </si>
  <si>
    <t>B15</t>
  </si>
  <si>
    <t>X_JTAG_TDO</t>
  </si>
  <si>
    <t>0x0128</t>
    <phoneticPr fontId="3" type="noConversion"/>
  </si>
  <si>
    <t>X_SWJ_TDO</t>
  </si>
  <si>
    <t>I2S0_SDATA</t>
  </si>
  <si>
    <t>SPI0_DI</t>
  </si>
  <si>
    <t>GPIO6</t>
  </si>
  <si>
    <t>UART0_irda_RX_h</t>
  </si>
  <si>
    <t>PWM4</t>
  </si>
  <si>
    <t>B11</t>
  </si>
  <si>
    <t>X_LC_PCLK</t>
    <phoneticPr fontId="3" type="noConversion"/>
  </si>
  <si>
    <t>0x012C</t>
    <phoneticPr fontId="3" type="noConversion"/>
  </si>
  <si>
    <t>LC_PCLK</t>
  </si>
  <si>
    <t>GPIO7</t>
  </si>
  <si>
    <t>I2C3_CLK</t>
  </si>
  <si>
    <t>DPI_DATA[12]</t>
  </si>
  <si>
    <t>I</t>
  </si>
  <si>
    <t>E7</t>
  </si>
  <si>
    <t>X_LC_VS</t>
    <phoneticPr fontId="3" type="noConversion"/>
  </si>
  <si>
    <t>0x0130</t>
    <phoneticPr fontId="3" type="noConversion"/>
  </si>
  <si>
    <t>LC_VS</t>
  </si>
  <si>
    <t>GPIO8</t>
  </si>
  <si>
    <t>I2C3_DATA</t>
  </si>
  <si>
    <t>DPI_DATA[13]</t>
  </si>
  <si>
    <t>LCM_DB[0]</t>
  </si>
  <si>
    <t>E8</t>
  </si>
  <si>
    <t>X_LC_HS</t>
    <phoneticPr fontId="3" type="noConversion"/>
  </si>
  <si>
    <t>0x0134</t>
    <phoneticPr fontId="3" type="noConversion"/>
  </si>
  <si>
    <t>LC_HS</t>
  </si>
  <si>
    <t>GPIO9</t>
  </si>
  <si>
    <t>DPI_DATA[14]</t>
  </si>
  <si>
    <t>LCM_DB[1]</t>
  </si>
  <si>
    <t>A11</t>
  </si>
  <si>
    <t>X_LC_DE</t>
    <phoneticPr fontId="3" type="noConversion"/>
  </si>
  <si>
    <t>0x0138</t>
    <phoneticPr fontId="3" type="noConversion"/>
  </si>
  <si>
    <t>LC_DE</t>
  </si>
  <si>
    <t>GPIO10</t>
  </si>
  <si>
    <t>DPI_DATA[15]</t>
  </si>
  <si>
    <t>LCM_DB[2]</t>
  </si>
  <si>
    <t>A12</t>
  </si>
  <si>
    <t>X_LC_DATA_0</t>
    <phoneticPr fontId="3" type="noConversion"/>
  </si>
  <si>
    <t>0x013C</t>
    <phoneticPr fontId="3" type="noConversion"/>
  </si>
  <si>
    <t>LC_DATA[0]</t>
  </si>
  <si>
    <t>SD_CLK</t>
  </si>
  <si>
    <t>O</t>
  </si>
  <si>
    <t>GPIO11</t>
  </si>
  <si>
    <t>DPI_DATA[16]</t>
  </si>
  <si>
    <t>LCM_DB[3]</t>
  </si>
  <si>
    <t>E9</t>
  </si>
  <si>
    <t>X_LC_DATA_1</t>
    <phoneticPr fontId="3" type="noConversion"/>
  </si>
  <si>
    <t>0x0140</t>
    <phoneticPr fontId="3" type="noConversion"/>
  </si>
  <si>
    <t>LC_DATA[1]</t>
  </si>
  <si>
    <t>SD_CMD</t>
  </si>
  <si>
    <t>IO</t>
  </si>
  <si>
    <t>GPIO12</t>
  </si>
  <si>
    <t>DPI_DATA[17]</t>
  </si>
  <si>
    <t>LCM_DB[4]</t>
  </si>
  <si>
    <t>B12</t>
  </si>
  <si>
    <t>X_LC_DATA_2</t>
    <phoneticPr fontId="3" type="noConversion"/>
  </si>
  <si>
    <t>0x0144</t>
    <phoneticPr fontId="3" type="noConversion"/>
  </si>
  <si>
    <t>LC_DATA[2]</t>
  </si>
  <si>
    <t>SD_DAT[0]</t>
  </si>
  <si>
    <t>GPIO13</t>
  </si>
  <si>
    <t>UART1 RX</t>
    <phoneticPr fontId="3" type="noConversion"/>
  </si>
  <si>
    <t>DPI_DATA[18]</t>
  </si>
  <si>
    <t>LCM_DB[5]</t>
  </si>
  <si>
    <t>B13</t>
  </si>
  <si>
    <t>X_LC_DATA_3</t>
    <phoneticPr fontId="3" type="noConversion"/>
  </si>
  <si>
    <t>0x0148</t>
    <phoneticPr fontId="3" type="noConversion"/>
  </si>
  <si>
    <t>LC_DATA[3]</t>
  </si>
  <si>
    <t>SD_DAT[1]</t>
  </si>
  <si>
    <t>GPIO14</t>
  </si>
  <si>
    <t>UART1 TX</t>
    <phoneticPr fontId="3" type="noConversion"/>
  </si>
  <si>
    <t>DPI_DATA[19]</t>
  </si>
  <si>
    <t>LCM_DB[6]</t>
  </si>
  <si>
    <t>A13</t>
  </si>
  <si>
    <t>X_LC_DATA_4</t>
    <phoneticPr fontId="3" type="noConversion"/>
  </si>
  <si>
    <t>0x014C</t>
    <phoneticPr fontId="3" type="noConversion"/>
  </si>
  <si>
    <t>LC_DATA[4]</t>
  </si>
  <si>
    <t>SD_DAT[2]</t>
  </si>
  <si>
    <t>GPIO15</t>
  </si>
  <si>
    <t>DPI_DATA[20]</t>
  </si>
  <si>
    <t>UART3 RX</t>
    <phoneticPr fontId="3" type="noConversion"/>
  </si>
  <si>
    <t>LCM_DB[7]</t>
  </si>
  <si>
    <t>B14</t>
  </si>
  <si>
    <t>X_LC_DATA_5</t>
    <phoneticPr fontId="3" type="noConversion"/>
  </si>
  <si>
    <t>0x0150</t>
    <phoneticPr fontId="3" type="noConversion"/>
  </si>
  <si>
    <t>LC_DATA[5]</t>
  </si>
  <si>
    <t>SD_DAT[3]</t>
  </si>
  <si>
    <t>GPIO16</t>
  </si>
  <si>
    <t>DPI_DATA[21]</t>
  </si>
  <si>
    <t>UART3 TX</t>
    <phoneticPr fontId="3" type="noConversion"/>
  </si>
  <si>
    <t>LCM_DB[8]</t>
  </si>
  <si>
    <t>D14</t>
  </si>
  <si>
    <t>X_LC_DATA_6</t>
    <phoneticPr fontId="3" type="noConversion"/>
  </si>
  <si>
    <t>0x0154</t>
    <phoneticPr fontId="3" type="noConversion"/>
  </si>
  <si>
    <t>LC_DATA[6]</t>
  </si>
  <si>
    <t>GPIO17</t>
  </si>
  <si>
    <t>DPI_DATA[22]</t>
  </si>
  <si>
    <t>LCM_DB[9]</t>
  </si>
  <si>
    <t>D15</t>
  </si>
  <si>
    <t>X_LC_DATA_7</t>
    <phoneticPr fontId="3" type="noConversion"/>
  </si>
  <si>
    <t>0x0158</t>
    <phoneticPr fontId="3" type="noConversion"/>
  </si>
  <si>
    <t>LC_DATA[7]</t>
  </si>
  <si>
    <t>GPIO18</t>
  </si>
  <si>
    <t>DPI_DATA[23]</t>
  </si>
  <si>
    <t>LCM_DB[10]</t>
  </si>
  <si>
    <t>F11</t>
  </si>
  <si>
    <t>X_LC_DATA_8</t>
    <phoneticPr fontId="3" type="noConversion"/>
  </si>
  <si>
    <t>0x015C</t>
    <phoneticPr fontId="3" type="noConversion"/>
  </si>
  <si>
    <t>LC_DATA[8]</t>
  </si>
  <si>
    <t>GPIO19</t>
  </si>
  <si>
    <t>DPI_PCLK</t>
  </si>
  <si>
    <t>LCM_DB[11]</t>
  </si>
  <si>
    <t>E14</t>
  </si>
  <si>
    <t>X_LC_DATA_9</t>
    <phoneticPr fontId="3" type="noConversion"/>
  </si>
  <si>
    <t>0x0160</t>
    <phoneticPr fontId="3" type="noConversion"/>
  </si>
  <si>
    <t>LC_DATA[9]</t>
  </si>
  <si>
    <t>GPIO20</t>
  </si>
  <si>
    <t>DPI_VS</t>
  </si>
  <si>
    <t>LCM_DB[12]</t>
  </si>
  <si>
    <t>F15</t>
  </si>
  <si>
    <t>X_LC_DATA_10</t>
    <phoneticPr fontId="3" type="noConversion"/>
  </si>
  <si>
    <t>0x0164</t>
    <phoneticPr fontId="3" type="noConversion"/>
  </si>
  <si>
    <t>LC_DATA[10]</t>
  </si>
  <si>
    <t>GPIO21</t>
  </si>
  <si>
    <t>UART4_RX</t>
  </si>
  <si>
    <t>DPI_HS</t>
  </si>
  <si>
    <t>LCM_DB[13]</t>
  </si>
  <si>
    <t>H11</t>
  </si>
  <si>
    <t>X_LC_DATA_11</t>
    <phoneticPr fontId="3" type="noConversion"/>
  </si>
  <si>
    <t>0x0168</t>
    <phoneticPr fontId="3" type="noConversion"/>
  </si>
  <si>
    <t>LC_DATA[11]</t>
  </si>
  <si>
    <t>UART4_TX</t>
  </si>
  <si>
    <t>DPI_DE</t>
  </si>
  <si>
    <t>LCM_DB[14]</t>
  </si>
  <si>
    <t>G14</t>
  </si>
  <si>
    <t>X_LC_DATA_12</t>
    <phoneticPr fontId="3" type="noConversion"/>
  </si>
  <si>
    <t>0x016C</t>
    <phoneticPr fontId="3" type="noConversion"/>
  </si>
  <si>
    <t>LC_DATA[12]</t>
  </si>
  <si>
    <t>PWM5</t>
  </si>
  <si>
    <t>DPI_DATA[0]</t>
  </si>
  <si>
    <t>LCM_DB[15]</t>
  </si>
  <si>
    <t>G11</t>
  </si>
  <si>
    <t>X_LC_DATA_13</t>
    <phoneticPr fontId="3" type="noConversion"/>
  </si>
  <si>
    <t>0x0170</t>
    <phoneticPr fontId="3" type="noConversion"/>
  </si>
  <si>
    <t>LC_DATA[13]</t>
  </si>
  <si>
    <t>I2S0_BCLK</t>
    <phoneticPr fontId="3" type="noConversion"/>
  </si>
  <si>
    <t>DPI_DATA[1]</t>
  </si>
  <si>
    <t>LCM_DB[16]</t>
  </si>
  <si>
    <t>G15</t>
  </si>
  <si>
    <t>X_LC_DATA_14</t>
    <phoneticPr fontId="3" type="noConversion"/>
  </si>
  <si>
    <t>0x0174</t>
    <phoneticPr fontId="3" type="noConversion"/>
  </si>
  <si>
    <t>LC_DATA[14]</t>
  </si>
  <si>
    <t>DPI_DATA[2]</t>
  </si>
  <si>
    <t>LCM_DB[17]</t>
  </si>
  <si>
    <t>H15</t>
  </si>
  <si>
    <t>X_LC_DATA_15</t>
    <phoneticPr fontId="3" type="noConversion"/>
  </si>
  <si>
    <t>0x0178</t>
    <phoneticPr fontId="3" type="noConversion"/>
  </si>
  <si>
    <t>LC_DATA[15]</t>
  </si>
  <si>
    <t>DPI_DATA[3]</t>
  </si>
  <si>
    <t>LCM_SCn</t>
  </si>
  <si>
    <t>K11</t>
  </si>
  <si>
    <t>X_LC_DATA_16</t>
    <phoneticPr fontId="3" type="noConversion"/>
  </si>
  <si>
    <t>0x017C</t>
    <phoneticPr fontId="3" type="noConversion"/>
  </si>
  <si>
    <t>SD_CLK</t>
    <phoneticPr fontId="3" type="noConversion"/>
  </si>
  <si>
    <t>LC_DATA[16]</t>
  </si>
  <si>
    <t>GPIO22</t>
    <phoneticPr fontId="3" type="noConversion"/>
  </si>
  <si>
    <t>DPI_DATA[4]</t>
  </si>
  <si>
    <t>LCM_WR</t>
  </si>
  <si>
    <t>J15</t>
  </si>
  <si>
    <t>X_LC_DATA_17</t>
    <phoneticPr fontId="3" type="noConversion"/>
  </si>
  <si>
    <t>0x0180</t>
    <phoneticPr fontId="3" type="noConversion"/>
  </si>
  <si>
    <t>SD_CMD</t>
    <phoneticPr fontId="3" type="noConversion"/>
  </si>
  <si>
    <t>LC_DATA[17]</t>
  </si>
  <si>
    <t>GPIO23</t>
    <phoneticPr fontId="3" type="noConversion"/>
  </si>
  <si>
    <t>DPI_DATA[5]</t>
  </si>
  <si>
    <t>LCM_RS</t>
  </si>
  <si>
    <t>L10</t>
  </si>
  <si>
    <t>X_SD_DAT_0</t>
    <phoneticPr fontId="3" type="noConversion"/>
  </si>
  <si>
    <t>0x0184</t>
    <phoneticPr fontId="3" type="noConversion"/>
  </si>
  <si>
    <t>LC_DATA[18]</t>
  </si>
  <si>
    <t>GPIO24</t>
  </si>
  <si>
    <t>DPI_DATA[6]</t>
  </si>
  <si>
    <t>LCM_RD</t>
  </si>
  <si>
    <t>K14</t>
  </si>
  <si>
    <t>X_SD_DAT_1</t>
    <phoneticPr fontId="3" type="noConversion"/>
  </si>
  <si>
    <t>0x0188</t>
    <phoneticPr fontId="3" type="noConversion"/>
  </si>
  <si>
    <t>LC_DATA[19]</t>
  </si>
  <si>
    <t>GPIO25</t>
  </si>
  <si>
    <t>DPI_DATA[7]</t>
  </si>
  <si>
    <t>LCM_RESETn</t>
  </si>
  <si>
    <t>K15</t>
  </si>
  <si>
    <t>X_SD_DAT_2</t>
    <phoneticPr fontId="3" type="noConversion"/>
  </si>
  <si>
    <t>0x018C</t>
    <phoneticPr fontId="3" type="noConversion"/>
  </si>
  <si>
    <t>LC_DATA[20]</t>
  </si>
  <si>
    <t>GPIO26</t>
  </si>
  <si>
    <t>DPI_DATA[8]</t>
  </si>
  <si>
    <t>UART4_RX</t>
    <phoneticPr fontId="3" type="noConversion"/>
  </si>
  <si>
    <t>LCM_BLCTRL</t>
  </si>
  <si>
    <t>L11</t>
  </si>
  <si>
    <t>X_SD_DAT_3</t>
    <phoneticPr fontId="3" type="noConversion"/>
  </si>
  <si>
    <t>0x0190</t>
    <phoneticPr fontId="3" type="noConversion"/>
  </si>
  <si>
    <t>LC_DATA[21]</t>
  </si>
  <si>
    <t>GPIO27</t>
  </si>
  <si>
    <t>DPI_DATA[9]</t>
  </si>
  <si>
    <t>LCM_TP_INT1</t>
  </si>
  <si>
    <t>E6</t>
  </si>
  <si>
    <t>X_UART0_RX</t>
  </si>
  <si>
    <t>0x0194</t>
    <phoneticPr fontId="3" type="noConversion"/>
  </si>
  <si>
    <t>UART0_RX</t>
    <phoneticPr fontId="3" type="noConversion"/>
  </si>
  <si>
    <t>LC_DATA[22]</t>
  </si>
  <si>
    <t>DPI_DATA[10]</t>
  </si>
  <si>
    <t>B10</t>
  </si>
  <si>
    <t>X_UART0_TX</t>
  </si>
  <si>
    <t>0x0198</t>
    <phoneticPr fontId="3" type="noConversion"/>
  </si>
  <si>
    <t>UART0_TX</t>
    <phoneticPr fontId="3" type="noConversion"/>
  </si>
  <si>
    <t>LC_DATA[23]</t>
  </si>
  <si>
    <t>GPIO28</t>
  </si>
  <si>
    <t>DPI_DATA[11]</t>
  </si>
  <si>
    <t>E10</t>
  </si>
  <si>
    <t>X_I2C0_SCL</t>
  </si>
  <si>
    <t>0x0</t>
    <phoneticPr fontId="3" type="noConversion"/>
  </si>
  <si>
    <t>0x019C</t>
    <phoneticPr fontId="3" type="noConversion"/>
  </si>
  <si>
    <t>I2C0_CLK</t>
    <phoneticPr fontId="3" type="noConversion"/>
  </si>
  <si>
    <t>GPIO29</t>
  </si>
  <si>
    <t>A15</t>
  </si>
  <si>
    <t>X_I2C0_SDA</t>
  </si>
  <si>
    <t>0x01A0</t>
    <phoneticPr fontId="3" type="noConversion"/>
  </si>
  <si>
    <t>I2C0_DATA</t>
    <phoneticPr fontId="3" type="noConversion"/>
  </si>
  <si>
    <t>GPIO30</t>
  </si>
  <si>
    <t>C14</t>
  </si>
  <si>
    <t>X_PWM0</t>
    <phoneticPr fontId="3" type="noConversion"/>
  </si>
  <si>
    <t>0x01A4</t>
    <phoneticPr fontId="3" type="noConversion"/>
  </si>
  <si>
    <t>PWM0</t>
  </si>
  <si>
    <t>GPIO31</t>
  </si>
  <si>
    <t>PIN_MODE_1</t>
  </si>
  <si>
    <t>PIN_MODE_2</t>
  </si>
  <si>
    <t>PIN_MODE_3</t>
  </si>
  <si>
    <t>PIN_MODE_4</t>
  </si>
  <si>
    <t>PIN_DRIVING_16MA</t>
  </si>
  <si>
    <t>PIN_MODE_5</t>
  </si>
  <si>
    <t>PIN_MODE_6</t>
  </si>
  <si>
    <t>KDRV_PIN_SPI_HOLD_N</t>
  </si>
  <si>
    <t>KDRV_PIN_JTAG_TRST_N</t>
  </si>
  <si>
    <t>KDRV_PIN_JTAG_TDI</t>
  </si>
  <si>
    <t>KDRV_PIN_JTAG_SWDITMS</t>
  </si>
  <si>
    <t>KDRV_PIN_JTAG_TDO</t>
  </si>
  <si>
    <t>KDRV_PIN_LC_PCLK</t>
  </si>
  <si>
    <t>KDRV_PIN_LC_VS</t>
  </si>
  <si>
    <t>KDRV_PIN_LC_HS</t>
  </si>
  <si>
    <t>KDRV_PIN_LC_DE</t>
  </si>
  <si>
    <t>KDRV_PIN_LC_DATA_0</t>
  </si>
  <si>
    <t>KDRV_PIN_LC_DATA_1</t>
  </si>
  <si>
    <t>KDRV_PIN_LC_DATA_2</t>
  </si>
  <si>
    <t>KDRV_PIN_LC_DATA_3</t>
  </si>
  <si>
    <t>KDRV_PIN_LC_DATA_4</t>
  </si>
  <si>
    <t>KDRV_PIN_LC_DATA_5</t>
  </si>
  <si>
    <t>KDRV_PIN_LC_DATA_6</t>
  </si>
  <si>
    <t>KDRV_PIN_LC_DATA_7</t>
  </si>
  <si>
    <t>KDRV_PIN_LC_DATA_8</t>
  </si>
  <si>
    <t>KDRV_PIN_LC_DATA_9</t>
  </si>
  <si>
    <t>KDRV_PIN_LC_DATA_10</t>
  </si>
  <si>
    <t>KDRV_PIN_LC_DATA_11</t>
  </si>
  <si>
    <t>KDRV_PIN_LC_DATA_12</t>
  </si>
  <si>
    <t>KDRV_PIN_LC_DATA_13</t>
  </si>
  <si>
    <t>KDRV_PIN_LC_DATA_14</t>
  </si>
  <si>
    <t>KDRV_PIN_LC_DATA_15</t>
  </si>
  <si>
    <t>KDRV_PIN_SD_CLK</t>
  </si>
  <si>
    <t>KDRV_PIN_SD_CMD</t>
  </si>
  <si>
    <t>KDRV_PIN_SD_DAT_0</t>
  </si>
  <si>
    <t>KDRV_PIN_SD_DAT_1</t>
  </si>
  <si>
    <t>KDRV_PIN_SD_DAT_2</t>
  </si>
  <si>
    <t>KDRV_PIN_SD_DAT_3</t>
  </si>
  <si>
    <t>KDRV_PIN_UART0_RX</t>
  </si>
  <si>
    <t>KDRV_PIN_UART0_TX</t>
  </si>
  <si>
    <t>KDRV_PIN_I2C0_SCL</t>
  </si>
  <si>
    <t>KDRV_PIN_I2C0_SDA</t>
  </si>
  <si>
    <t>KDRV_PIN_PWM0</t>
  </si>
  <si>
    <t>High</t>
    <phoneticPr fontId="1" type="noConversion"/>
  </si>
  <si>
    <t>Low</t>
    <phoneticPr fontId="1" type="noConversion"/>
  </si>
  <si>
    <t>SPI_WP_N</t>
    <phoneticPr fontId="1" type="noConversion"/>
  </si>
  <si>
    <t>PIN_PULL_NONE</t>
    <phoneticPr fontId="1" type="noConversion"/>
  </si>
  <si>
    <t>PIN_PULL_DOWN</t>
    <phoneticPr fontId="1" type="noConversion"/>
  </si>
  <si>
    <t>PIN_MODE_7</t>
    <phoneticPr fontId="1" type="noConversion"/>
  </si>
  <si>
    <t>High</t>
  </si>
  <si>
    <t>[2:0]</t>
    <phoneticPr fontId="1" type="noConversion"/>
  </si>
  <si>
    <t>[4:3]</t>
    <phoneticPr fontId="1" type="noConversion"/>
  </si>
  <si>
    <t>[7:6]</t>
    <phoneticPr fontId="1" type="noConversion"/>
  </si>
  <si>
    <t>Comment</t>
    <phoneticPr fontId="1" type="noConversion"/>
  </si>
  <si>
    <t>0x00000000</t>
    <phoneticPr fontId="3" type="noConversion"/>
  </si>
  <si>
    <t>0x00000008</t>
    <phoneticPr fontId="3" type="noConversion"/>
  </si>
  <si>
    <t>KDRV_PIN_SPI_WP_N</t>
  </si>
  <si>
    <t>Reset Default Register Value</t>
    <phoneticPr fontId="3" type="noConversion"/>
  </si>
  <si>
    <t>Register name</t>
    <phoneticPr fontId="3" type="noConversion"/>
  </si>
  <si>
    <t xml:space="preserve">PIN_PULL_UP  </t>
  </si>
  <si>
    <t xml:space="preserve">PIN_PULL_UP  </t>
    <phoneticPr fontId="1" type="noConversion"/>
  </si>
  <si>
    <t xml:space="preserve">PIN_DRIVING_4MA </t>
  </si>
  <si>
    <t xml:space="preserve">PIN_DRIVING_8MA </t>
  </si>
  <si>
    <t xml:space="preserve">PIN_DRIVING_8MA </t>
    <phoneticPr fontId="1" type="noConversion"/>
  </si>
  <si>
    <t>GPIO High/Low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</si>
</sst>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b/>
      <sz val="12"/>
      <color indexed="8"/>
      <name val="Arial"/>
      <family val="2"/>
    </font>
    <font>
      <sz val="9"/>
      <name val="細明體"/>
      <family val="3"/>
      <charset val="136"/>
    </font>
    <font>
      <sz val="10"/>
      <color indexed="8"/>
      <name val="Arial"/>
      <family val="2"/>
    </font>
    <font>
      <sz val="12"/>
      <color indexed="8"/>
      <name val="Arial"/>
      <family val="2"/>
    </font>
    <font>
      <sz val="10"/>
      <color theme="1"/>
      <name val="Arial"/>
      <family val="2"/>
    </font>
    <font>
      <sz val="10"/>
      <color rgb="FF000000"/>
      <name val="Arial"/>
      <family val="2"/>
    </font>
    <font>
      <i/>
      <sz val="10"/>
      <color indexed="8"/>
      <name val="Arial"/>
      <family val="2"/>
    </font>
    <font>
      <strike/>
      <sz val="10"/>
      <color indexed="8"/>
      <name val="Arial"/>
      <family val="2"/>
    </font>
    <font>
      <sz val="10"/>
      <name val="Arial"/>
      <family val="2"/>
    </font>
    <font>
      <sz val="12"/>
      <color rgb="FF000000"/>
      <name val="新細明體"/>
      <family val="1"/>
      <charset val="136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4.9989318521683403E-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0" fillId="2" borderId="0" xfId="0" applyFill="1">
      <alignment vertical="center"/>
    </xf>
    <xf numFmtId="49" fontId="4" fillId="2" borderId="1" xfId="0" applyNumberFormat="1" applyFont="1" applyFill="1" applyBorder="1" applyAlignment="1">
      <alignment horizontal="center" vertical="center"/>
    </xf>
    <xf numFmtId="49" fontId="6" fillId="2" borderId="1" xfId="0" applyNumberFormat="1" applyFont="1" applyFill="1" applyBorder="1" applyAlignment="1">
      <alignment horizontal="left" vertical="center"/>
    </xf>
    <xf numFmtId="49" fontId="7" fillId="2" borderId="1" xfId="0" applyNumberFormat="1" applyFont="1" applyFill="1" applyBorder="1" applyAlignment="1">
      <alignment horizontal="left" vertical="center"/>
    </xf>
    <xf numFmtId="0" fontId="7" fillId="2" borderId="1" xfId="0" applyFont="1" applyFill="1" applyBorder="1" applyAlignment="1">
      <alignment horizontal="center" vertical="center"/>
    </xf>
    <xf numFmtId="49" fontId="4" fillId="2" borderId="1" xfId="0" applyNumberFormat="1" applyFont="1" applyFill="1" applyBorder="1" applyAlignment="1">
      <alignment horizontal="left" vertical="center"/>
    </xf>
    <xf numFmtId="49" fontId="7" fillId="2" borderId="1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49" fontId="9" fillId="2" borderId="1" xfId="0" applyNumberFormat="1" applyFont="1" applyFill="1" applyBorder="1" applyAlignment="1">
      <alignment horizontal="left" vertical="center"/>
    </xf>
    <xf numFmtId="49" fontId="4" fillId="2" borderId="8" xfId="0" applyNumberFormat="1" applyFont="1" applyFill="1" applyBorder="1" applyAlignment="1">
      <alignment horizontal="left" vertical="center"/>
    </xf>
    <xf numFmtId="49" fontId="4" fillId="2" borderId="8" xfId="0" applyNumberFormat="1" applyFont="1" applyFill="1" applyBorder="1" applyAlignment="1">
      <alignment horizontal="center" vertical="center"/>
    </xf>
    <xf numFmtId="49" fontId="4" fillId="3" borderId="3" xfId="0" applyNumberFormat="1" applyFont="1" applyFill="1" applyBorder="1" applyAlignment="1">
      <alignment horizontal="center" vertical="center"/>
    </xf>
    <xf numFmtId="49" fontId="4" fillId="3" borderId="2" xfId="0" applyNumberFormat="1" applyFont="1" applyFill="1" applyBorder="1" applyAlignment="1">
      <alignment horizontal="center" vertical="center"/>
    </xf>
    <xf numFmtId="49" fontId="4" fillId="3" borderId="4" xfId="0" applyNumberFormat="1" applyFont="1" applyFill="1" applyBorder="1" applyAlignment="1">
      <alignment horizontal="center" vertical="center"/>
    </xf>
    <xf numFmtId="49" fontId="6" fillId="2" borderId="5" xfId="0" applyNumberFormat="1" applyFont="1" applyFill="1" applyBorder="1" applyAlignment="1">
      <alignment horizontal="left" vertical="center"/>
    </xf>
    <xf numFmtId="49" fontId="4" fillId="2" borderId="6" xfId="0" applyNumberFormat="1" applyFont="1" applyFill="1" applyBorder="1" applyAlignment="1">
      <alignment horizontal="center" vertical="center"/>
    </xf>
    <xf numFmtId="49" fontId="4" fillId="2" borderId="5" xfId="0" applyNumberFormat="1" applyFont="1" applyFill="1" applyBorder="1" applyAlignment="1">
      <alignment horizontal="left" vertical="center"/>
    </xf>
    <xf numFmtId="0" fontId="8" fillId="2" borderId="6" xfId="0" applyFont="1" applyFill="1" applyBorder="1" applyAlignment="1">
      <alignment horizontal="center" vertical="center"/>
    </xf>
    <xf numFmtId="49" fontId="4" fillId="2" borderId="6" xfId="0" applyNumberFormat="1" applyFont="1" applyFill="1" applyBorder="1" applyAlignment="1">
      <alignment horizontal="left" vertical="center"/>
    </xf>
    <xf numFmtId="0" fontId="4" fillId="2" borderId="6" xfId="0" applyFont="1" applyFill="1" applyBorder="1" applyAlignment="1">
      <alignment horizontal="center"/>
    </xf>
    <xf numFmtId="49" fontId="4" fillId="2" borderId="7" xfId="0" applyNumberFormat="1" applyFont="1" applyFill="1" applyBorder="1" applyAlignment="1">
      <alignment horizontal="left" vertical="center"/>
    </xf>
    <xf numFmtId="0" fontId="4" fillId="2" borderId="8" xfId="0" applyFont="1" applyFill="1" applyBorder="1" applyAlignment="1">
      <alignment horizontal="center"/>
    </xf>
    <xf numFmtId="49" fontId="6" fillId="2" borderId="8" xfId="0" applyNumberFormat="1" applyFont="1" applyFill="1" applyBorder="1" applyAlignment="1">
      <alignment horizontal="left" vertical="center"/>
    </xf>
    <xf numFmtId="49" fontId="10" fillId="2" borderId="8" xfId="0" applyNumberFormat="1" applyFont="1" applyFill="1" applyBorder="1" applyAlignment="1">
      <alignment horizontal="left" vertical="center"/>
    </xf>
    <xf numFmtId="0" fontId="4" fillId="2" borderId="8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0" fillId="0" borderId="1" xfId="0" applyFill="1" applyBorder="1">
      <alignment vertical="center"/>
    </xf>
    <xf numFmtId="0" fontId="0" fillId="0" borderId="8" xfId="0" applyFill="1" applyBorder="1">
      <alignment vertical="center"/>
    </xf>
    <xf numFmtId="0" fontId="0" fillId="0" borderId="6" xfId="0" applyFill="1" applyBorder="1">
      <alignment vertical="center"/>
    </xf>
    <xf numFmtId="0" fontId="0" fillId="0" borderId="9" xfId="0" applyFill="1" applyBorder="1">
      <alignment vertical="center"/>
    </xf>
    <xf numFmtId="0" fontId="5" fillId="4" borderId="5" xfId="0" applyFont="1" applyFill="1" applyBorder="1" applyAlignment="1">
      <alignment horizontal="center" vertical="center"/>
    </xf>
    <xf numFmtId="49" fontId="6" fillId="4" borderId="1" xfId="0" applyNumberFormat="1" applyFont="1" applyFill="1" applyBorder="1" applyAlignment="1">
      <alignment horizontal="left" vertical="center"/>
    </xf>
    <xf numFmtId="0" fontId="6" fillId="4" borderId="1" xfId="0" applyFont="1" applyFill="1" applyBorder="1" applyAlignment="1">
      <alignment horizontal="center"/>
    </xf>
    <xf numFmtId="49" fontId="4" fillId="4" borderId="1" xfId="0" applyNumberFormat="1" applyFont="1" applyFill="1" applyBorder="1" applyAlignment="1">
      <alignment horizontal="center" vertical="center"/>
    </xf>
    <xf numFmtId="49" fontId="4" fillId="4" borderId="1" xfId="0" applyNumberFormat="1" applyFont="1" applyFill="1" applyBorder="1" applyAlignment="1">
      <alignment horizontal="left" vertical="center"/>
    </xf>
    <xf numFmtId="0" fontId="5" fillId="4" borderId="7" xfId="0" applyFont="1" applyFill="1" applyBorder="1" applyAlignment="1">
      <alignment horizontal="center" vertical="center"/>
    </xf>
    <xf numFmtId="49" fontId="4" fillId="4" borderId="8" xfId="0" applyNumberFormat="1" applyFont="1" applyFill="1" applyBorder="1" applyAlignment="1">
      <alignment horizontal="left" vertical="center"/>
    </xf>
    <xf numFmtId="0" fontId="6" fillId="4" borderId="8" xfId="0" applyFont="1" applyFill="1" applyBorder="1" applyAlignment="1">
      <alignment horizontal="center"/>
    </xf>
    <xf numFmtId="49" fontId="4" fillId="4" borderId="8" xfId="0" applyNumberFormat="1" applyFont="1" applyFill="1" applyBorder="1" applyAlignment="1">
      <alignment horizontal="center" vertical="center"/>
    </xf>
    <xf numFmtId="0" fontId="0" fillId="0" borderId="1" xfId="0" applyFill="1" applyBorder="1" applyProtection="1">
      <alignment vertical="center"/>
    </xf>
    <xf numFmtId="0" fontId="0" fillId="0" borderId="8" xfId="0" applyFill="1" applyBorder="1" applyProtection="1">
      <alignment vertical="center"/>
    </xf>
    <xf numFmtId="0" fontId="0" fillId="2" borderId="3" xfId="0" applyFill="1" applyBorder="1">
      <alignment vertical="center"/>
    </xf>
    <xf numFmtId="0" fontId="0" fillId="2" borderId="2" xfId="0" applyFill="1" applyBorder="1">
      <alignment vertical="center"/>
    </xf>
    <xf numFmtId="0" fontId="0" fillId="2" borderId="4" xfId="0" applyFill="1" applyBorder="1">
      <alignment vertical="center"/>
    </xf>
    <xf numFmtId="0" fontId="0" fillId="0" borderId="5" xfId="0" applyFill="1" applyBorder="1">
      <alignment vertical="center"/>
    </xf>
    <xf numFmtId="0" fontId="0" fillId="0" borderId="7" xfId="0" applyFill="1" applyBorder="1">
      <alignment vertical="center"/>
    </xf>
  </cellXfs>
  <cellStyles count="1">
    <cellStyle name="一般" xfId="0" builtinId="0"/>
  </cellStyles>
  <dxfs count="2">
    <dxf>
      <font>
        <b/>
        <i/>
        <color rgb="FFFF0000"/>
      </font>
    </dxf>
    <dxf>
      <font>
        <color theme="0" tint="-0.24994659260841701"/>
      </font>
      <fill>
        <patternFill>
          <bgColor theme="0" tint="-0.2499465926084170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</xdr:row>
          <xdr:rowOff>9525</xdr:rowOff>
        </xdr:from>
        <xdr:to>
          <xdr:col>4</xdr:col>
          <xdr:colOff>104775</xdr:colOff>
          <xdr:row>2</xdr:row>
          <xdr:rowOff>114300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zh-TW" altLang="en-US" sz="1200" b="0" i="0" u="none" strike="noStrike" baseline="0">
                  <a:solidFill>
                    <a:srgbClr val="000000"/>
                  </a:solidFill>
                  <a:latin typeface="新細明體"/>
                  <a:ea typeface="新細明體"/>
                </a:rPr>
                <a:t>Export Pinmux Config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247650</xdr:colOff>
          <xdr:row>1</xdr:row>
          <xdr:rowOff>9525</xdr:rowOff>
        </xdr:from>
        <xdr:to>
          <xdr:col>5</xdr:col>
          <xdr:colOff>381000</xdr:colOff>
          <xdr:row>2</xdr:row>
          <xdr:rowOff>114300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zh-TW" altLang="en-US" sz="1200" b="0" i="0" u="none" strike="noStrike" baseline="0">
                  <a:solidFill>
                    <a:srgbClr val="000000"/>
                  </a:solidFill>
                  <a:latin typeface="新細明體"/>
                  <a:ea typeface="新細明體"/>
                </a:rPr>
                <a:t>Reset for Kneron 96 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514350</xdr:colOff>
          <xdr:row>1</xdr:row>
          <xdr:rowOff>9525</xdr:rowOff>
        </xdr:from>
        <xdr:to>
          <xdr:col>5</xdr:col>
          <xdr:colOff>1990725</xdr:colOff>
          <xdr:row>2</xdr:row>
          <xdr:rowOff>114300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zh-TW" altLang="en-US" sz="1200" b="0" i="0" u="none" strike="noStrike" baseline="0">
                  <a:solidFill>
                    <a:srgbClr val="000000"/>
                  </a:solidFill>
                  <a:latin typeface="新細明體"/>
                  <a:ea typeface="新細明體"/>
                </a:rPr>
                <a:t>Reset for HW default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3</xdr:col>
      <xdr:colOff>347382</xdr:colOff>
      <xdr:row>44</xdr:row>
      <xdr:rowOff>212911</xdr:rowOff>
    </xdr:from>
    <xdr:to>
      <xdr:col>5</xdr:col>
      <xdr:colOff>2029181</xdr:colOff>
      <xdr:row>152</xdr:row>
      <xdr:rowOff>56029</xdr:rowOff>
    </xdr:to>
    <xdr:pic>
      <xdr:nvPicPr>
        <xdr:cNvPr id="2" name="圖片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081617" y="9995646"/>
          <a:ext cx="4393622" cy="2185147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WeaklyReportArrange0325_41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istory"/>
      <sheetName val="Source"/>
      <sheetName val="Customer"/>
      <sheetName val="工作表1"/>
    </sheetNames>
    <sheetDataSet>
      <sheetData sheetId="0" refreshError="1"/>
      <sheetData sheetId="1" refreshError="1"/>
      <sheetData sheetId="2"/>
      <sheetData sheetId="3" refreshError="1"/>
    </sheetDataSet>
  </externalBook>
</externalLink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11723A-E1A5-48FD-A0EC-58F98073D896}">
  <sheetPr codeName="工作表9"/>
  <dimension ref="A3:AF143"/>
  <sheetViews>
    <sheetView tabSelected="1" zoomScale="85" zoomScaleNormal="85" workbookViewId="0">
      <pane xSplit="9" ySplit="4" topLeftCell="J5" activePane="bottomRight" state="frozen"/>
      <selection pane="topRight" activeCell="J1" sqref="J1"/>
      <selection pane="bottomLeft" activeCell="A5" sqref="A5"/>
      <selection pane="bottomRight" activeCell="F7" sqref="F7"/>
    </sheetView>
  </sheetViews>
  <sheetFormatPr defaultRowHeight="16.5" outlineLevelRow="1" x14ac:dyDescent="0.25"/>
  <cols>
    <col min="1" max="2" width="9" style="1"/>
    <col min="3" max="3" width="18" style="1" hidden="1" customWidth="1"/>
    <col min="4" max="4" width="18" style="1" customWidth="1"/>
    <col min="5" max="5" width="17.625" style="1" customWidth="1"/>
    <col min="6" max="6" width="30.25" style="1" customWidth="1"/>
    <col min="7" max="7" width="14.375" style="1" bestFit="1" customWidth="1"/>
    <col min="8" max="8" width="18.375" style="1" bestFit="1" customWidth="1"/>
    <col min="9" max="9" width="21.375" style="1" bestFit="1" customWidth="1"/>
    <col min="10" max="10" width="21.375" style="1" customWidth="1"/>
    <col min="11" max="11" width="6.625" style="1" customWidth="1"/>
    <col min="12" max="15" width="21.375" style="1" hidden="1" customWidth="1"/>
    <col min="16" max="16" width="8.625" style="1" hidden="1" customWidth="1"/>
    <col min="17" max="32" width="12.375" style="1" customWidth="1"/>
    <col min="33" max="16384" width="9" style="1"/>
  </cols>
  <sheetData>
    <row r="3" spans="1:32" ht="17.25" thickBot="1" x14ac:dyDescent="0.3">
      <c r="B3" s="1">
        <f>COUNTA(B5:B42)</f>
        <v>38</v>
      </c>
    </row>
    <row r="4" spans="1:32" ht="47.25" x14ac:dyDescent="0.25">
      <c r="B4" s="28" t="s">
        <v>0</v>
      </c>
      <c r="C4" s="29" t="s">
        <v>1</v>
      </c>
      <c r="D4" s="29" t="s">
        <v>378</v>
      </c>
      <c r="E4" s="29" t="s">
        <v>2</v>
      </c>
      <c r="F4" s="29" t="s">
        <v>379</v>
      </c>
      <c r="G4" s="29" t="s">
        <v>3</v>
      </c>
      <c r="H4" s="29" t="s">
        <v>4</v>
      </c>
      <c r="I4" s="29" t="s">
        <v>5</v>
      </c>
      <c r="J4" s="30" t="s">
        <v>385</v>
      </c>
      <c r="L4" s="46" t="s">
        <v>373</v>
      </c>
      <c r="M4" s="47" t="s">
        <v>372</v>
      </c>
      <c r="N4" s="47" t="s">
        <v>371</v>
      </c>
      <c r="O4" s="48" t="s">
        <v>374</v>
      </c>
      <c r="Q4" s="13" t="s">
        <v>6</v>
      </c>
      <c r="R4" s="14" t="s">
        <v>7</v>
      </c>
      <c r="S4" s="14" t="s">
        <v>8</v>
      </c>
      <c r="T4" s="14" t="s">
        <v>7</v>
      </c>
      <c r="U4" s="14" t="s">
        <v>9</v>
      </c>
      <c r="V4" s="14" t="s">
        <v>7</v>
      </c>
      <c r="W4" s="14" t="s">
        <v>10</v>
      </c>
      <c r="X4" s="14" t="s">
        <v>7</v>
      </c>
      <c r="Y4" s="14" t="s">
        <v>11</v>
      </c>
      <c r="Z4" s="14" t="s">
        <v>7</v>
      </c>
      <c r="AA4" s="14" t="s">
        <v>12</v>
      </c>
      <c r="AB4" s="14" t="s">
        <v>7</v>
      </c>
      <c r="AC4" s="14" t="s">
        <v>13</v>
      </c>
      <c r="AD4" s="14" t="s">
        <v>7</v>
      </c>
      <c r="AE4" s="14" t="s">
        <v>14</v>
      </c>
      <c r="AF4" s="15" t="s">
        <v>7</v>
      </c>
    </row>
    <row r="5" spans="1:32" x14ac:dyDescent="0.2">
      <c r="A5" s="1">
        <v>1</v>
      </c>
      <c r="B5" s="35" t="s">
        <v>15</v>
      </c>
      <c r="C5" s="36" t="s">
        <v>16</v>
      </c>
      <c r="D5" s="37" t="s">
        <v>17</v>
      </c>
      <c r="E5" s="38" t="s">
        <v>18</v>
      </c>
      <c r="F5" s="36" t="s">
        <v>377</v>
      </c>
      <c r="G5" s="44" t="s">
        <v>33</v>
      </c>
      <c r="H5" s="44" t="s">
        <v>19</v>
      </c>
      <c r="I5" s="44" t="s">
        <v>20</v>
      </c>
      <c r="J5" s="33" t="s">
        <v>370</v>
      </c>
      <c r="L5" s="49" t="str">
        <f t="shared" ref="L5:L41" si="0">IF(I5 = $I$49, "11", IF(I5 = $I$48, "10", IF(I5 = $I$47, "01", IF(I5 = $I$46, "00", ""))))</f>
        <v>10</v>
      </c>
      <c r="M5" s="31" t="str">
        <f t="shared" ref="M5:M41" si="1">IF(H5=$H$48,"10",IF(H5=$H$47,"01","00"))</f>
        <v>00</v>
      </c>
      <c r="N5" s="31" t="str">
        <f t="shared" ref="N5:N41" si="2">IF(G5=$G$46,"000",IF(G5=$G$47,"001",IF(G5=$G$48,"010",IF(G5=$G$49,"011",IF(G5=$G$50,"100",IF(G5=$G$51,"101",IF(G5=$G$52,"110",IF(G5=$G$53,"111",""))))))))</f>
        <v>000</v>
      </c>
      <c r="O5" s="33" t="str">
        <f>"//0x"&amp;BIN2HEX(L5&amp;"0"&amp;M5&amp;N5, 8)</f>
        <v>//0x00000080</v>
      </c>
      <c r="Q5" s="16" t="s">
        <v>366</v>
      </c>
      <c r="R5" s="2" t="s">
        <v>21</v>
      </c>
      <c r="S5" s="4"/>
      <c r="T5" s="5"/>
      <c r="U5" s="6" t="s">
        <v>22</v>
      </c>
      <c r="V5" s="2" t="s">
        <v>21</v>
      </c>
      <c r="W5" s="6" t="s">
        <v>23</v>
      </c>
      <c r="X5" s="2" t="s">
        <v>24</v>
      </c>
      <c r="Y5" s="6" t="s">
        <v>25</v>
      </c>
      <c r="Z5" s="2" t="s">
        <v>26</v>
      </c>
      <c r="AA5" s="6" t="s">
        <v>27</v>
      </c>
      <c r="AB5" s="2" t="s">
        <v>21</v>
      </c>
      <c r="AC5" s="6" t="s">
        <v>28</v>
      </c>
      <c r="AD5" s="2" t="s">
        <v>21</v>
      </c>
      <c r="AE5" s="3" t="s">
        <v>29</v>
      </c>
      <c r="AF5" s="17" t="s">
        <v>21</v>
      </c>
    </row>
    <row r="6" spans="1:32" x14ac:dyDescent="0.2">
      <c r="A6" s="1">
        <v>2</v>
      </c>
      <c r="B6" s="35" t="s">
        <v>30</v>
      </c>
      <c r="C6" s="36" t="s">
        <v>31</v>
      </c>
      <c r="D6" s="37" t="s">
        <v>17</v>
      </c>
      <c r="E6" s="38" t="s">
        <v>32</v>
      </c>
      <c r="F6" s="36" t="s">
        <v>328</v>
      </c>
      <c r="G6" s="44" t="s">
        <v>33</v>
      </c>
      <c r="H6" s="44" t="s">
        <v>19</v>
      </c>
      <c r="I6" s="44" t="s">
        <v>20</v>
      </c>
      <c r="J6" s="33" t="s">
        <v>370</v>
      </c>
      <c r="L6" s="49" t="str">
        <f t="shared" si="0"/>
        <v>10</v>
      </c>
      <c r="M6" s="31" t="str">
        <f t="shared" si="1"/>
        <v>00</v>
      </c>
      <c r="N6" s="31" t="str">
        <f t="shared" si="2"/>
        <v>000</v>
      </c>
      <c r="O6" s="33" t="str">
        <f t="shared" ref="O6:O42" si="3">"//0x"&amp;BIN2HEX(L6&amp;"0"&amp;M6&amp;N6, 8)</f>
        <v>//0x00000080</v>
      </c>
      <c r="Q6" s="16" t="s">
        <v>31</v>
      </c>
      <c r="R6" s="2" t="s">
        <v>21</v>
      </c>
      <c r="S6" s="4" t="s">
        <v>34</v>
      </c>
      <c r="T6" s="7" t="s">
        <v>24</v>
      </c>
      <c r="U6" s="6" t="s">
        <v>35</v>
      </c>
      <c r="V6" s="2" t="s">
        <v>24</v>
      </c>
      <c r="W6" s="6" t="s">
        <v>36</v>
      </c>
      <c r="X6" s="2" t="s">
        <v>24</v>
      </c>
      <c r="Y6" s="6" t="s">
        <v>37</v>
      </c>
      <c r="Z6" s="2" t="s">
        <v>21</v>
      </c>
      <c r="AA6" s="6" t="s">
        <v>38</v>
      </c>
      <c r="AB6" s="2" t="s">
        <v>21</v>
      </c>
      <c r="AC6" s="6" t="s">
        <v>39</v>
      </c>
      <c r="AD6" s="2" t="s">
        <v>24</v>
      </c>
      <c r="AE6" s="3" t="s">
        <v>40</v>
      </c>
      <c r="AF6" s="17" t="s">
        <v>21</v>
      </c>
    </row>
    <row r="7" spans="1:32" x14ac:dyDescent="0.2">
      <c r="A7" s="1">
        <v>3</v>
      </c>
      <c r="B7" s="35" t="s">
        <v>41</v>
      </c>
      <c r="C7" s="39" t="s">
        <v>42</v>
      </c>
      <c r="D7" s="37" t="s">
        <v>43</v>
      </c>
      <c r="E7" s="38" t="s">
        <v>44</v>
      </c>
      <c r="F7" s="39" t="s">
        <v>329</v>
      </c>
      <c r="G7" s="44" t="s">
        <v>33</v>
      </c>
      <c r="H7" s="44" t="s">
        <v>45</v>
      </c>
      <c r="I7" s="44" t="s">
        <v>20</v>
      </c>
      <c r="J7" s="33" t="s">
        <v>370</v>
      </c>
      <c r="L7" s="49" t="str">
        <f t="shared" si="0"/>
        <v>10</v>
      </c>
      <c r="M7" s="31" t="str">
        <f t="shared" si="1"/>
        <v>10</v>
      </c>
      <c r="N7" s="31" t="str">
        <f t="shared" si="2"/>
        <v>000</v>
      </c>
      <c r="O7" s="33" t="str">
        <f t="shared" si="3"/>
        <v>//0x00000090</v>
      </c>
      <c r="Q7" s="18" t="s">
        <v>46</v>
      </c>
      <c r="R7" s="2" t="s">
        <v>26</v>
      </c>
      <c r="S7" s="4" t="s">
        <v>47</v>
      </c>
      <c r="T7" s="7" t="s">
        <v>24</v>
      </c>
      <c r="U7" s="6" t="s">
        <v>48</v>
      </c>
      <c r="V7" s="2" t="s">
        <v>24</v>
      </c>
      <c r="W7" s="6" t="s">
        <v>49</v>
      </c>
      <c r="X7" s="2" t="s">
        <v>24</v>
      </c>
      <c r="Y7" s="6" t="s">
        <v>50</v>
      </c>
      <c r="Z7" s="2" t="s">
        <v>26</v>
      </c>
      <c r="AA7" s="6" t="s">
        <v>22</v>
      </c>
      <c r="AB7" s="2" t="s">
        <v>21</v>
      </c>
      <c r="AC7" s="6" t="s">
        <v>51</v>
      </c>
      <c r="AD7" s="2" t="s">
        <v>21</v>
      </c>
      <c r="AE7" s="6" t="s">
        <v>52</v>
      </c>
      <c r="AF7" s="17" t="s">
        <v>21</v>
      </c>
    </row>
    <row r="8" spans="1:32" x14ac:dyDescent="0.2">
      <c r="A8" s="1">
        <v>4</v>
      </c>
      <c r="B8" s="35" t="s">
        <v>53</v>
      </c>
      <c r="C8" s="39" t="s">
        <v>54</v>
      </c>
      <c r="D8" s="37" t="s">
        <v>17</v>
      </c>
      <c r="E8" s="38" t="s">
        <v>55</v>
      </c>
      <c r="F8" s="39" t="s">
        <v>330</v>
      </c>
      <c r="G8" s="44" t="s">
        <v>33</v>
      </c>
      <c r="H8" s="44" t="s">
        <v>19</v>
      </c>
      <c r="I8" s="44" t="s">
        <v>20</v>
      </c>
      <c r="J8" s="33" t="s">
        <v>370</v>
      </c>
      <c r="L8" s="49" t="str">
        <f t="shared" si="0"/>
        <v>10</v>
      </c>
      <c r="M8" s="31" t="str">
        <f t="shared" si="1"/>
        <v>00</v>
      </c>
      <c r="N8" s="31" t="str">
        <f t="shared" si="2"/>
        <v>000</v>
      </c>
      <c r="O8" s="33" t="str">
        <f t="shared" si="3"/>
        <v>//0x00000080</v>
      </c>
      <c r="Q8" s="18" t="s">
        <v>56</v>
      </c>
      <c r="R8" s="2" t="s">
        <v>26</v>
      </c>
      <c r="S8" s="4" t="s">
        <v>57</v>
      </c>
      <c r="T8" s="7" t="s">
        <v>24</v>
      </c>
      <c r="U8" s="6" t="s">
        <v>58</v>
      </c>
      <c r="V8" s="2" t="s">
        <v>21</v>
      </c>
      <c r="W8" s="6" t="s">
        <v>59</v>
      </c>
      <c r="X8" s="2" t="s">
        <v>24</v>
      </c>
      <c r="Y8" s="6" t="s">
        <v>60</v>
      </c>
      <c r="Z8" s="2" t="s">
        <v>21</v>
      </c>
      <c r="AA8" s="6" t="s">
        <v>35</v>
      </c>
      <c r="AB8" s="2" t="s">
        <v>24</v>
      </c>
      <c r="AC8" s="6" t="s">
        <v>61</v>
      </c>
      <c r="AD8" s="2" t="s">
        <v>24</v>
      </c>
      <c r="AE8" s="6" t="s">
        <v>62</v>
      </c>
      <c r="AF8" s="17" t="s">
        <v>24</v>
      </c>
    </row>
    <row r="9" spans="1:32" x14ac:dyDescent="0.2">
      <c r="A9" s="1">
        <v>5</v>
      </c>
      <c r="B9" s="35" t="s">
        <v>63</v>
      </c>
      <c r="C9" s="39" t="s">
        <v>64</v>
      </c>
      <c r="D9" s="37" t="s">
        <v>17</v>
      </c>
      <c r="E9" s="38" t="s">
        <v>65</v>
      </c>
      <c r="F9" s="39" t="s">
        <v>331</v>
      </c>
      <c r="G9" s="44" t="s">
        <v>33</v>
      </c>
      <c r="H9" s="44" t="s">
        <v>19</v>
      </c>
      <c r="I9" s="44" t="s">
        <v>20</v>
      </c>
      <c r="J9" s="33" t="s">
        <v>370</v>
      </c>
      <c r="L9" s="49" t="str">
        <f t="shared" si="0"/>
        <v>10</v>
      </c>
      <c r="M9" s="31" t="str">
        <f t="shared" si="1"/>
        <v>00</v>
      </c>
      <c r="N9" s="31" t="str">
        <f t="shared" si="2"/>
        <v>000</v>
      </c>
      <c r="O9" s="33" t="str">
        <f t="shared" si="3"/>
        <v>//0x00000080</v>
      </c>
      <c r="Q9" s="18" t="s">
        <v>66</v>
      </c>
      <c r="R9" s="2" t="s">
        <v>26</v>
      </c>
      <c r="S9" s="4" t="s">
        <v>67</v>
      </c>
      <c r="T9" s="7" t="s">
        <v>24</v>
      </c>
      <c r="U9" s="6" t="s">
        <v>68</v>
      </c>
      <c r="V9" s="2" t="s">
        <v>21</v>
      </c>
      <c r="W9" s="6" t="s">
        <v>69</v>
      </c>
      <c r="X9" s="2" t="s">
        <v>24</v>
      </c>
      <c r="Y9" s="6" t="s">
        <v>70</v>
      </c>
      <c r="Z9" s="2" t="s">
        <v>21</v>
      </c>
      <c r="AA9" s="6" t="s">
        <v>48</v>
      </c>
      <c r="AB9" s="2" t="s">
        <v>24</v>
      </c>
      <c r="AC9" s="6" t="s">
        <v>71</v>
      </c>
      <c r="AD9" s="2" t="s">
        <v>21</v>
      </c>
      <c r="AE9" s="3" t="s">
        <v>72</v>
      </c>
      <c r="AF9" s="17" t="s">
        <v>26</v>
      </c>
    </row>
    <row r="10" spans="1:32" x14ac:dyDescent="0.2">
      <c r="A10" s="1">
        <v>6</v>
      </c>
      <c r="B10" s="35" t="s">
        <v>73</v>
      </c>
      <c r="C10" s="39" t="s">
        <v>74</v>
      </c>
      <c r="D10" s="37" t="s">
        <v>17</v>
      </c>
      <c r="E10" s="38" t="s">
        <v>75</v>
      </c>
      <c r="F10" s="39" t="s">
        <v>76</v>
      </c>
      <c r="G10" s="44" t="s">
        <v>33</v>
      </c>
      <c r="H10" s="44" t="s">
        <v>19</v>
      </c>
      <c r="I10" s="44" t="s">
        <v>20</v>
      </c>
      <c r="J10" s="33" t="s">
        <v>370</v>
      </c>
      <c r="L10" s="49" t="str">
        <f t="shared" si="0"/>
        <v>10</v>
      </c>
      <c r="M10" s="31" t="str">
        <f t="shared" si="1"/>
        <v>00</v>
      </c>
      <c r="N10" s="31" t="str">
        <f t="shared" si="2"/>
        <v>000</v>
      </c>
      <c r="O10" s="33" t="str">
        <f t="shared" si="3"/>
        <v>//0x00000080</v>
      </c>
      <c r="Q10" s="18" t="s">
        <v>77</v>
      </c>
      <c r="R10" s="2" t="s">
        <v>26</v>
      </c>
      <c r="S10" s="4" t="s">
        <v>78</v>
      </c>
      <c r="T10" s="7" t="s">
        <v>24</v>
      </c>
      <c r="U10" s="6" t="s">
        <v>79</v>
      </c>
      <c r="V10" s="2" t="s">
        <v>21</v>
      </c>
      <c r="W10" s="6" t="s">
        <v>80</v>
      </c>
      <c r="X10" s="2" t="s">
        <v>24</v>
      </c>
      <c r="Y10" s="6" t="s">
        <v>81</v>
      </c>
      <c r="Z10" s="8" t="s">
        <v>26</v>
      </c>
      <c r="AA10" s="6" t="s">
        <v>82</v>
      </c>
      <c r="AB10" s="2" t="s">
        <v>21</v>
      </c>
      <c r="AC10" s="6" t="s">
        <v>83</v>
      </c>
      <c r="AD10" s="2" t="s">
        <v>24</v>
      </c>
      <c r="AE10" s="3" t="s">
        <v>84</v>
      </c>
      <c r="AF10" s="17" t="s">
        <v>21</v>
      </c>
    </row>
    <row r="11" spans="1:32" x14ac:dyDescent="0.2">
      <c r="A11" s="1">
        <v>7</v>
      </c>
      <c r="B11" s="35" t="s">
        <v>85</v>
      </c>
      <c r="C11" s="39" t="s">
        <v>86</v>
      </c>
      <c r="D11" s="37" t="s">
        <v>17</v>
      </c>
      <c r="E11" s="38" t="s">
        <v>87</v>
      </c>
      <c r="F11" s="39" t="s">
        <v>332</v>
      </c>
      <c r="G11" s="44" t="s">
        <v>33</v>
      </c>
      <c r="H11" s="44" t="s">
        <v>19</v>
      </c>
      <c r="I11" s="44" t="s">
        <v>20</v>
      </c>
      <c r="J11" s="33" t="s">
        <v>370</v>
      </c>
      <c r="L11" s="49" t="str">
        <f t="shared" si="0"/>
        <v>10</v>
      </c>
      <c r="M11" s="31" t="str">
        <f t="shared" si="1"/>
        <v>00</v>
      </c>
      <c r="N11" s="31" t="str">
        <f t="shared" si="2"/>
        <v>000</v>
      </c>
      <c r="O11" s="33" t="str">
        <f t="shared" si="3"/>
        <v>//0x00000080</v>
      </c>
      <c r="Q11" s="18" t="s">
        <v>88</v>
      </c>
      <c r="R11" s="2" t="s">
        <v>21</v>
      </c>
      <c r="S11" s="4" t="s">
        <v>89</v>
      </c>
      <c r="T11" s="7" t="s">
        <v>24</v>
      </c>
      <c r="U11" s="6" t="s">
        <v>90</v>
      </c>
      <c r="V11" s="2" t="s">
        <v>26</v>
      </c>
      <c r="W11" s="6" t="s">
        <v>91</v>
      </c>
      <c r="X11" s="2" t="s">
        <v>24</v>
      </c>
      <c r="Y11" s="6" t="s">
        <v>92</v>
      </c>
      <c r="Z11" s="8" t="s">
        <v>26</v>
      </c>
      <c r="AA11" s="6" t="s">
        <v>93</v>
      </c>
      <c r="AB11" s="2" t="s">
        <v>21</v>
      </c>
      <c r="AC11" s="6"/>
      <c r="AD11" s="9"/>
      <c r="AE11" s="6"/>
      <c r="AF11" s="19"/>
    </row>
    <row r="12" spans="1:32" x14ac:dyDescent="0.2">
      <c r="A12" s="1">
        <v>8</v>
      </c>
      <c r="B12" s="35" t="s">
        <v>94</v>
      </c>
      <c r="C12" s="39" t="s">
        <v>95</v>
      </c>
      <c r="D12" s="37" t="s">
        <v>17</v>
      </c>
      <c r="E12" s="38" t="s">
        <v>96</v>
      </c>
      <c r="F12" s="39" t="s">
        <v>333</v>
      </c>
      <c r="G12" s="44" t="s">
        <v>33</v>
      </c>
      <c r="H12" s="44" t="s">
        <v>19</v>
      </c>
      <c r="I12" s="44" t="s">
        <v>382</v>
      </c>
      <c r="J12" s="33" t="s">
        <v>370</v>
      </c>
      <c r="L12" s="49" t="str">
        <f t="shared" si="0"/>
        <v>00</v>
      </c>
      <c r="M12" s="31" t="str">
        <f t="shared" si="1"/>
        <v>00</v>
      </c>
      <c r="N12" s="31" t="str">
        <f t="shared" si="2"/>
        <v>000</v>
      </c>
      <c r="O12" s="33" t="str">
        <f t="shared" si="3"/>
        <v>//0x00000000</v>
      </c>
      <c r="Q12" s="18" t="s">
        <v>97</v>
      </c>
      <c r="R12" s="2" t="s">
        <v>21</v>
      </c>
      <c r="S12" s="4" t="s">
        <v>25</v>
      </c>
      <c r="T12" s="7" t="s">
        <v>26</v>
      </c>
      <c r="U12" s="6"/>
      <c r="V12" s="9"/>
      <c r="W12" s="6" t="s">
        <v>98</v>
      </c>
      <c r="X12" s="2" t="s">
        <v>24</v>
      </c>
      <c r="Y12" s="6" t="s">
        <v>99</v>
      </c>
      <c r="Z12" s="2" t="s">
        <v>21</v>
      </c>
      <c r="AA12" s="3" t="s">
        <v>100</v>
      </c>
      <c r="AB12" s="2" t="s">
        <v>101</v>
      </c>
      <c r="AC12" s="6"/>
      <c r="AD12" s="9"/>
      <c r="AE12" s="6"/>
      <c r="AF12" s="20"/>
    </row>
    <row r="13" spans="1:32" x14ac:dyDescent="0.2">
      <c r="A13" s="1">
        <v>9</v>
      </c>
      <c r="B13" s="35" t="s">
        <v>102</v>
      </c>
      <c r="C13" s="39" t="s">
        <v>103</v>
      </c>
      <c r="D13" s="37" t="s">
        <v>17</v>
      </c>
      <c r="E13" s="38" t="s">
        <v>104</v>
      </c>
      <c r="F13" s="39" t="s">
        <v>334</v>
      </c>
      <c r="G13" s="44" t="s">
        <v>33</v>
      </c>
      <c r="H13" s="44" t="s">
        <v>19</v>
      </c>
      <c r="I13" s="44" t="s">
        <v>383</v>
      </c>
      <c r="J13" s="33" t="s">
        <v>370</v>
      </c>
      <c r="L13" s="49" t="str">
        <f t="shared" si="0"/>
        <v>01</v>
      </c>
      <c r="M13" s="31" t="str">
        <f t="shared" si="1"/>
        <v>00</v>
      </c>
      <c r="N13" s="31" t="str">
        <f t="shared" si="2"/>
        <v>000</v>
      </c>
      <c r="O13" s="33" t="str">
        <f t="shared" si="3"/>
        <v>//0x00000040</v>
      </c>
      <c r="Q13" s="18" t="s">
        <v>105</v>
      </c>
      <c r="R13" s="2" t="s">
        <v>21</v>
      </c>
      <c r="S13" s="4" t="s">
        <v>37</v>
      </c>
      <c r="T13" s="7" t="s">
        <v>21</v>
      </c>
      <c r="U13" s="6" t="s">
        <v>34</v>
      </c>
      <c r="V13" s="2" t="s">
        <v>24</v>
      </c>
      <c r="W13" s="6" t="s">
        <v>106</v>
      </c>
      <c r="X13" s="2" t="s">
        <v>24</v>
      </c>
      <c r="Y13" s="6" t="s">
        <v>107</v>
      </c>
      <c r="Z13" s="2" t="s">
        <v>24</v>
      </c>
      <c r="AA13" s="3" t="s">
        <v>108</v>
      </c>
      <c r="AB13" s="2" t="s">
        <v>101</v>
      </c>
      <c r="AC13" s="6"/>
      <c r="AD13" s="9"/>
      <c r="AE13" s="6" t="s">
        <v>109</v>
      </c>
      <c r="AF13" s="17" t="s">
        <v>24</v>
      </c>
    </row>
    <row r="14" spans="1:32" x14ac:dyDescent="0.2">
      <c r="A14" s="1">
        <v>10</v>
      </c>
      <c r="B14" s="35" t="s">
        <v>110</v>
      </c>
      <c r="C14" s="39" t="s">
        <v>111</v>
      </c>
      <c r="D14" s="37" t="s">
        <v>17</v>
      </c>
      <c r="E14" s="38" t="s">
        <v>112</v>
      </c>
      <c r="F14" s="39" t="s">
        <v>335</v>
      </c>
      <c r="G14" s="44" t="s">
        <v>33</v>
      </c>
      <c r="H14" s="44" t="s">
        <v>19</v>
      </c>
      <c r="I14" s="44" t="s">
        <v>383</v>
      </c>
      <c r="J14" s="33" t="s">
        <v>370</v>
      </c>
      <c r="L14" s="49" t="str">
        <f t="shared" si="0"/>
        <v>01</v>
      </c>
      <c r="M14" s="31" t="str">
        <f t="shared" si="1"/>
        <v>00</v>
      </c>
      <c r="N14" s="31" t="str">
        <f t="shared" si="2"/>
        <v>000</v>
      </c>
      <c r="O14" s="33" t="str">
        <f t="shared" si="3"/>
        <v>//0x00000040</v>
      </c>
      <c r="Q14" s="18" t="s">
        <v>113</v>
      </c>
      <c r="R14" s="2" t="s">
        <v>21</v>
      </c>
      <c r="S14" s="4" t="s">
        <v>28</v>
      </c>
      <c r="T14" s="7" t="s">
        <v>21</v>
      </c>
      <c r="U14" s="6" t="s">
        <v>47</v>
      </c>
      <c r="V14" s="2" t="s">
        <v>24</v>
      </c>
      <c r="W14" s="6" t="s">
        <v>114</v>
      </c>
      <c r="X14" s="2" t="s">
        <v>24</v>
      </c>
      <c r="Y14" s="3" t="s">
        <v>68</v>
      </c>
      <c r="Z14" s="2" t="s">
        <v>21</v>
      </c>
      <c r="AA14" s="3" t="s">
        <v>115</v>
      </c>
      <c r="AB14" s="2" t="s">
        <v>101</v>
      </c>
      <c r="AC14" s="6"/>
      <c r="AD14" s="9"/>
      <c r="AE14" s="6" t="s">
        <v>116</v>
      </c>
      <c r="AF14" s="17" t="s">
        <v>24</v>
      </c>
    </row>
    <row r="15" spans="1:32" x14ac:dyDescent="0.2">
      <c r="A15" s="1">
        <v>11</v>
      </c>
      <c r="B15" s="35" t="s">
        <v>117</v>
      </c>
      <c r="C15" s="39" t="s">
        <v>118</v>
      </c>
      <c r="D15" s="37" t="s">
        <v>17</v>
      </c>
      <c r="E15" s="38" t="s">
        <v>119</v>
      </c>
      <c r="F15" s="39" t="s">
        <v>336</v>
      </c>
      <c r="G15" s="44" t="s">
        <v>33</v>
      </c>
      <c r="H15" s="44" t="s">
        <v>19</v>
      </c>
      <c r="I15" s="44" t="s">
        <v>383</v>
      </c>
      <c r="J15" s="33" t="s">
        <v>370</v>
      </c>
      <c r="L15" s="49" t="str">
        <f t="shared" si="0"/>
        <v>01</v>
      </c>
      <c r="M15" s="31" t="str">
        <f t="shared" si="1"/>
        <v>00</v>
      </c>
      <c r="N15" s="31" t="str">
        <f t="shared" si="2"/>
        <v>000</v>
      </c>
      <c r="O15" s="33" t="str">
        <f t="shared" si="3"/>
        <v>//0x00000040</v>
      </c>
      <c r="Q15" s="18" t="s">
        <v>120</v>
      </c>
      <c r="R15" s="2" t="s">
        <v>21</v>
      </c>
      <c r="S15" s="4" t="s">
        <v>39</v>
      </c>
      <c r="T15" s="7" t="s">
        <v>24</v>
      </c>
      <c r="U15" s="6" t="s">
        <v>57</v>
      </c>
      <c r="V15" s="2" t="s">
        <v>24</v>
      </c>
      <c r="W15" s="6" t="s">
        <v>121</v>
      </c>
      <c r="X15" s="2" t="s">
        <v>24</v>
      </c>
      <c r="Y15" s="3" t="s">
        <v>58</v>
      </c>
      <c r="Z15" s="2" t="s">
        <v>21</v>
      </c>
      <c r="AA15" s="3" t="s">
        <v>122</v>
      </c>
      <c r="AB15" s="2" t="s">
        <v>101</v>
      </c>
      <c r="AC15" s="6"/>
      <c r="AD15" s="9"/>
      <c r="AE15" s="6" t="s">
        <v>123</v>
      </c>
      <c r="AF15" s="17" t="s">
        <v>24</v>
      </c>
    </row>
    <row r="16" spans="1:32" x14ac:dyDescent="0.2">
      <c r="A16" s="1">
        <v>12</v>
      </c>
      <c r="B16" s="35" t="s">
        <v>124</v>
      </c>
      <c r="C16" s="39" t="s">
        <v>125</v>
      </c>
      <c r="D16" s="37" t="s">
        <v>17</v>
      </c>
      <c r="E16" s="38" t="s">
        <v>126</v>
      </c>
      <c r="F16" s="39" t="s">
        <v>337</v>
      </c>
      <c r="G16" s="44" t="s">
        <v>33</v>
      </c>
      <c r="H16" s="44" t="s">
        <v>19</v>
      </c>
      <c r="I16" s="44" t="s">
        <v>382</v>
      </c>
      <c r="J16" s="33" t="s">
        <v>370</v>
      </c>
      <c r="L16" s="49" t="str">
        <f t="shared" si="0"/>
        <v>00</v>
      </c>
      <c r="M16" s="31" t="str">
        <f t="shared" si="1"/>
        <v>00</v>
      </c>
      <c r="N16" s="31" t="str">
        <f t="shared" si="2"/>
        <v>000</v>
      </c>
      <c r="O16" s="33" t="str">
        <f t="shared" si="3"/>
        <v>//0x00000000</v>
      </c>
      <c r="Q16" s="18" t="s">
        <v>127</v>
      </c>
      <c r="R16" s="2" t="s">
        <v>21</v>
      </c>
      <c r="S16" s="4" t="s">
        <v>128</v>
      </c>
      <c r="T16" s="7" t="s">
        <v>129</v>
      </c>
      <c r="U16" s="6" t="s">
        <v>67</v>
      </c>
      <c r="V16" s="2" t="s">
        <v>24</v>
      </c>
      <c r="W16" s="6" t="s">
        <v>130</v>
      </c>
      <c r="X16" s="2" t="s">
        <v>24</v>
      </c>
      <c r="Y16" s="3" t="s">
        <v>90</v>
      </c>
      <c r="Z16" s="2" t="s">
        <v>26</v>
      </c>
      <c r="AA16" s="3" t="s">
        <v>131</v>
      </c>
      <c r="AB16" s="2" t="s">
        <v>101</v>
      </c>
      <c r="AC16" s="6"/>
      <c r="AD16" s="9"/>
      <c r="AE16" s="6" t="s">
        <v>132</v>
      </c>
      <c r="AF16" s="17" t="s">
        <v>24</v>
      </c>
    </row>
    <row r="17" spans="1:32" x14ac:dyDescent="0.2">
      <c r="A17" s="1">
        <v>13</v>
      </c>
      <c r="B17" s="35" t="s">
        <v>133</v>
      </c>
      <c r="C17" s="39" t="s">
        <v>134</v>
      </c>
      <c r="D17" s="37" t="s">
        <v>17</v>
      </c>
      <c r="E17" s="38" t="s">
        <v>135</v>
      </c>
      <c r="F17" s="39" t="s">
        <v>338</v>
      </c>
      <c r="G17" s="44" t="s">
        <v>33</v>
      </c>
      <c r="H17" s="44" t="s">
        <v>19</v>
      </c>
      <c r="I17" s="44" t="s">
        <v>382</v>
      </c>
      <c r="J17" s="33" t="s">
        <v>370</v>
      </c>
      <c r="L17" s="49" t="str">
        <f t="shared" si="0"/>
        <v>00</v>
      </c>
      <c r="M17" s="31" t="str">
        <f t="shared" si="1"/>
        <v>00</v>
      </c>
      <c r="N17" s="31" t="str">
        <f t="shared" si="2"/>
        <v>000</v>
      </c>
      <c r="O17" s="33" t="str">
        <f t="shared" si="3"/>
        <v>//0x00000000</v>
      </c>
      <c r="Q17" s="18" t="s">
        <v>136</v>
      </c>
      <c r="R17" s="2" t="s">
        <v>21</v>
      </c>
      <c r="S17" s="4" t="s">
        <v>137</v>
      </c>
      <c r="T17" s="7" t="s">
        <v>138</v>
      </c>
      <c r="U17" s="6" t="s">
        <v>78</v>
      </c>
      <c r="V17" s="2" t="s">
        <v>24</v>
      </c>
      <c r="W17" s="6" t="s">
        <v>139</v>
      </c>
      <c r="X17" s="2" t="s">
        <v>24</v>
      </c>
      <c r="Y17" s="3" t="s">
        <v>79</v>
      </c>
      <c r="Z17" s="2" t="s">
        <v>21</v>
      </c>
      <c r="AA17" s="3" t="s">
        <v>140</v>
      </c>
      <c r="AB17" s="2" t="s">
        <v>101</v>
      </c>
      <c r="AC17" s="6"/>
      <c r="AD17" s="9"/>
      <c r="AE17" s="6" t="s">
        <v>141</v>
      </c>
      <c r="AF17" s="17" t="s">
        <v>24</v>
      </c>
    </row>
    <row r="18" spans="1:32" x14ac:dyDescent="0.2">
      <c r="A18" s="1">
        <v>14</v>
      </c>
      <c r="B18" s="35" t="s">
        <v>142</v>
      </c>
      <c r="C18" s="39" t="s">
        <v>143</v>
      </c>
      <c r="D18" s="37" t="s">
        <v>17</v>
      </c>
      <c r="E18" s="38" t="s">
        <v>144</v>
      </c>
      <c r="F18" s="39" t="s">
        <v>339</v>
      </c>
      <c r="G18" s="44" t="s">
        <v>33</v>
      </c>
      <c r="H18" s="44" t="s">
        <v>19</v>
      </c>
      <c r="I18" s="44" t="s">
        <v>382</v>
      </c>
      <c r="J18" s="33" t="s">
        <v>370</v>
      </c>
      <c r="L18" s="49" t="str">
        <f t="shared" si="0"/>
        <v>00</v>
      </c>
      <c r="M18" s="31" t="str">
        <f t="shared" si="1"/>
        <v>00</v>
      </c>
      <c r="N18" s="31" t="str">
        <f t="shared" si="2"/>
        <v>000</v>
      </c>
      <c r="O18" s="33" t="str">
        <f t="shared" si="3"/>
        <v>//0x00000000</v>
      </c>
      <c r="Q18" s="18" t="s">
        <v>145</v>
      </c>
      <c r="R18" s="2" t="s">
        <v>21</v>
      </c>
      <c r="S18" s="4" t="s">
        <v>146</v>
      </c>
      <c r="T18" s="7" t="s">
        <v>138</v>
      </c>
      <c r="U18" s="6" t="s">
        <v>89</v>
      </c>
      <c r="V18" s="2" t="s">
        <v>24</v>
      </c>
      <c r="W18" s="6" t="s">
        <v>147</v>
      </c>
      <c r="X18" s="2" t="s">
        <v>24</v>
      </c>
      <c r="Y18" s="6" t="s">
        <v>148</v>
      </c>
      <c r="Z18" s="2" t="s">
        <v>26</v>
      </c>
      <c r="AA18" s="3" t="s">
        <v>149</v>
      </c>
      <c r="AB18" s="2" t="s">
        <v>101</v>
      </c>
      <c r="AC18" s="6"/>
      <c r="AD18" s="9"/>
      <c r="AE18" s="6" t="s">
        <v>150</v>
      </c>
      <c r="AF18" s="17" t="s">
        <v>24</v>
      </c>
    </row>
    <row r="19" spans="1:32" x14ac:dyDescent="0.2">
      <c r="A19" s="1">
        <v>15</v>
      </c>
      <c r="B19" s="35" t="s">
        <v>151</v>
      </c>
      <c r="C19" s="39" t="s">
        <v>152</v>
      </c>
      <c r="D19" s="37" t="s">
        <v>17</v>
      </c>
      <c r="E19" s="38" t="s">
        <v>153</v>
      </c>
      <c r="F19" s="39" t="s">
        <v>340</v>
      </c>
      <c r="G19" s="44" t="s">
        <v>33</v>
      </c>
      <c r="H19" s="44" t="s">
        <v>19</v>
      </c>
      <c r="I19" s="44" t="s">
        <v>383</v>
      </c>
      <c r="J19" s="33" t="s">
        <v>370</v>
      </c>
      <c r="L19" s="49" t="str">
        <f t="shared" si="0"/>
        <v>01</v>
      </c>
      <c r="M19" s="31" t="str">
        <f t="shared" si="1"/>
        <v>00</v>
      </c>
      <c r="N19" s="31" t="str">
        <f t="shared" si="2"/>
        <v>000</v>
      </c>
      <c r="O19" s="33" t="str">
        <f t="shared" si="3"/>
        <v>//0x00000040</v>
      </c>
      <c r="Q19" s="18" t="s">
        <v>154</v>
      </c>
      <c r="R19" s="2" t="s">
        <v>21</v>
      </c>
      <c r="S19" s="4" t="s">
        <v>155</v>
      </c>
      <c r="T19" s="7" t="s">
        <v>138</v>
      </c>
      <c r="U19" s="6" t="s">
        <v>70</v>
      </c>
      <c r="V19" s="2" t="s">
        <v>21</v>
      </c>
      <c r="W19" s="6" t="s">
        <v>156</v>
      </c>
      <c r="X19" s="2" t="s">
        <v>24</v>
      </c>
      <c r="Y19" s="6" t="s">
        <v>157</v>
      </c>
      <c r="Z19" s="2" t="s">
        <v>21</v>
      </c>
      <c r="AA19" s="3" t="s">
        <v>158</v>
      </c>
      <c r="AB19" s="2" t="s">
        <v>101</v>
      </c>
      <c r="AC19" s="6"/>
      <c r="AD19" s="9"/>
      <c r="AE19" s="6" t="s">
        <v>159</v>
      </c>
      <c r="AF19" s="17" t="s">
        <v>24</v>
      </c>
    </row>
    <row r="20" spans="1:32" x14ac:dyDescent="0.2">
      <c r="A20" s="1">
        <v>16</v>
      </c>
      <c r="B20" s="35" t="s">
        <v>160</v>
      </c>
      <c r="C20" s="39" t="s">
        <v>161</v>
      </c>
      <c r="D20" s="37" t="s">
        <v>17</v>
      </c>
      <c r="E20" s="38" t="s">
        <v>162</v>
      </c>
      <c r="F20" s="39" t="s">
        <v>341</v>
      </c>
      <c r="G20" s="44" t="s">
        <v>33</v>
      </c>
      <c r="H20" s="44" t="s">
        <v>19</v>
      </c>
      <c r="I20" s="44" t="s">
        <v>383</v>
      </c>
      <c r="J20" s="33" t="s">
        <v>370</v>
      </c>
      <c r="L20" s="49" t="str">
        <f t="shared" si="0"/>
        <v>01</v>
      </c>
      <c r="M20" s="31" t="str">
        <f t="shared" si="1"/>
        <v>00</v>
      </c>
      <c r="N20" s="31" t="str">
        <f t="shared" si="2"/>
        <v>000</v>
      </c>
      <c r="O20" s="33" t="str">
        <f t="shared" si="3"/>
        <v>//0x00000040</v>
      </c>
      <c r="Q20" s="18" t="s">
        <v>163</v>
      </c>
      <c r="R20" s="2" t="s">
        <v>21</v>
      </c>
      <c r="S20" s="4" t="s">
        <v>164</v>
      </c>
      <c r="T20" s="7" t="s">
        <v>138</v>
      </c>
      <c r="U20" s="6" t="s">
        <v>81</v>
      </c>
      <c r="V20" s="8" t="s">
        <v>26</v>
      </c>
      <c r="W20" s="6" t="s">
        <v>165</v>
      </c>
      <c r="X20" s="2" t="s">
        <v>24</v>
      </c>
      <c r="Y20" s="3" t="s">
        <v>68</v>
      </c>
      <c r="Z20" s="2" t="s">
        <v>21</v>
      </c>
      <c r="AA20" s="3" t="s">
        <v>166</v>
      </c>
      <c r="AB20" s="2" t="s">
        <v>101</v>
      </c>
      <c r="AC20" s="6" t="s">
        <v>167</v>
      </c>
      <c r="AD20" s="2" t="s">
        <v>26</v>
      </c>
      <c r="AE20" s="6" t="s">
        <v>168</v>
      </c>
      <c r="AF20" s="17" t="s">
        <v>24</v>
      </c>
    </row>
    <row r="21" spans="1:32" x14ac:dyDescent="0.2">
      <c r="A21" s="1">
        <v>17</v>
      </c>
      <c r="B21" s="35" t="s">
        <v>169</v>
      </c>
      <c r="C21" s="39" t="s">
        <v>170</v>
      </c>
      <c r="D21" s="37" t="s">
        <v>17</v>
      </c>
      <c r="E21" s="38" t="s">
        <v>171</v>
      </c>
      <c r="F21" s="39" t="s">
        <v>342</v>
      </c>
      <c r="G21" s="44" t="s">
        <v>33</v>
      </c>
      <c r="H21" s="44" t="s">
        <v>19</v>
      </c>
      <c r="I21" s="44" t="s">
        <v>383</v>
      </c>
      <c r="J21" s="33" t="s">
        <v>370</v>
      </c>
      <c r="L21" s="49" t="str">
        <f t="shared" si="0"/>
        <v>01</v>
      </c>
      <c r="M21" s="31" t="str">
        <f t="shared" si="1"/>
        <v>00</v>
      </c>
      <c r="N21" s="31" t="str">
        <f t="shared" si="2"/>
        <v>000</v>
      </c>
      <c r="O21" s="33" t="str">
        <f t="shared" si="3"/>
        <v>//0x00000040</v>
      </c>
      <c r="Q21" s="18" t="s">
        <v>172</v>
      </c>
      <c r="R21" s="2" t="s">
        <v>21</v>
      </c>
      <c r="S21" s="4" t="s">
        <v>173</v>
      </c>
      <c r="T21" s="7" t="s">
        <v>138</v>
      </c>
      <c r="U21" s="6" t="s">
        <v>92</v>
      </c>
      <c r="V21" s="8" t="s">
        <v>26</v>
      </c>
      <c r="W21" s="6" t="s">
        <v>174</v>
      </c>
      <c r="X21" s="2" t="s">
        <v>24</v>
      </c>
      <c r="Y21" s="3" t="s">
        <v>58</v>
      </c>
      <c r="Z21" s="2" t="s">
        <v>21</v>
      </c>
      <c r="AA21" s="3" t="s">
        <v>175</v>
      </c>
      <c r="AB21" s="2" t="s">
        <v>101</v>
      </c>
      <c r="AC21" s="6" t="s">
        <v>176</v>
      </c>
      <c r="AD21" s="2" t="s">
        <v>21</v>
      </c>
      <c r="AE21" s="6" t="s">
        <v>177</v>
      </c>
      <c r="AF21" s="17" t="s">
        <v>24</v>
      </c>
    </row>
    <row r="22" spans="1:32" x14ac:dyDescent="0.2">
      <c r="A22" s="1">
        <v>18</v>
      </c>
      <c r="B22" s="35" t="s">
        <v>178</v>
      </c>
      <c r="C22" s="39" t="s">
        <v>179</v>
      </c>
      <c r="D22" s="37" t="s">
        <v>17</v>
      </c>
      <c r="E22" s="38" t="s">
        <v>180</v>
      </c>
      <c r="F22" s="39" t="s">
        <v>343</v>
      </c>
      <c r="G22" s="44" t="s">
        <v>33</v>
      </c>
      <c r="H22" s="44" t="s">
        <v>19</v>
      </c>
      <c r="I22" s="44" t="s">
        <v>383</v>
      </c>
      <c r="J22" s="33" t="s">
        <v>370</v>
      </c>
      <c r="L22" s="49" t="str">
        <f t="shared" si="0"/>
        <v>01</v>
      </c>
      <c r="M22" s="31" t="str">
        <f t="shared" si="1"/>
        <v>00</v>
      </c>
      <c r="N22" s="31" t="str">
        <f t="shared" si="2"/>
        <v>000</v>
      </c>
      <c r="O22" s="33" t="str">
        <f t="shared" si="3"/>
        <v>//0x00000040</v>
      </c>
      <c r="Q22" s="18" t="s">
        <v>181</v>
      </c>
      <c r="R22" s="2" t="s">
        <v>21</v>
      </c>
      <c r="S22" s="4" t="s">
        <v>25</v>
      </c>
      <c r="T22" s="7" t="s">
        <v>26</v>
      </c>
      <c r="U22" s="6" t="s">
        <v>71</v>
      </c>
      <c r="V22" s="2" t="s">
        <v>21</v>
      </c>
      <c r="W22" s="6" t="s">
        <v>182</v>
      </c>
      <c r="X22" s="2" t="s">
        <v>24</v>
      </c>
      <c r="Y22" s="3" t="s">
        <v>90</v>
      </c>
      <c r="Z22" s="2" t="s">
        <v>26</v>
      </c>
      <c r="AA22" s="3" t="s">
        <v>183</v>
      </c>
      <c r="AB22" s="2" t="s">
        <v>101</v>
      </c>
      <c r="AC22" s="10"/>
      <c r="AD22" s="9"/>
      <c r="AE22" s="6" t="s">
        <v>184</v>
      </c>
      <c r="AF22" s="17" t="s">
        <v>24</v>
      </c>
    </row>
    <row r="23" spans="1:32" x14ac:dyDescent="0.2">
      <c r="A23" s="1">
        <v>19</v>
      </c>
      <c r="B23" s="35" t="s">
        <v>185</v>
      </c>
      <c r="C23" s="39" t="s">
        <v>186</v>
      </c>
      <c r="D23" s="37" t="s">
        <v>17</v>
      </c>
      <c r="E23" s="38" t="s">
        <v>187</v>
      </c>
      <c r="F23" s="39" t="s">
        <v>344</v>
      </c>
      <c r="G23" s="44" t="s">
        <v>33</v>
      </c>
      <c r="H23" s="44" t="s">
        <v>19</v>
      </c>
      <c r="I23" s="44" t="s">
        <v>383</v>
      </c>
      <c r="J23" s="33" t="s">
        <v>370</v>
      </c>
      <c r="L23" s="49" t="str">
        <f t="shared" si="0"/>
        <v>01</v>
      </c>
      <c r="M23" s="31" t="str">
        <f t="shared" si="1"/>
        <v>00</v>
      </c>
      <c r="N23" s="31" t="str">
        <f t="shared" si="2"/>
        <v>000</v>
      </c>
      <c r="O23" s="33" t="str">
        <f t="shared" si="3"/>
        <v>//0x00000040</v>
      </c>
      <c r="Q23" s="18" t="s">
        <v>188</v>
      </c>
      <c r="R23" s="2" t="s">
        <v>21</v>
      </c>
      <c r="S23" s="4" t="s">
        <v>37</v>
      </c>
      <c r="T23" s="7" t="s">
        <v>21</v>
      </c>
      <c r="U23" s="6" t="s">
        <v>83</v>
      </c>
      <c r="V23" s="2" t="s">
        <v>24</v>
      </c>
      <c r="W23" s="6" t="s">
        <v>189</v>
      </c>
      <c r="X23" s="2" t="s">
        <v>24</v>
      </c>
      <c r="Y23" s="3" t="s">
        <v>79</v>
      </c>
      <c r="Z23" s="2" t="s">
        <v>21</v>
      </c>
      <c r="AA23" s="3" t="s">
        <v>190</v>
      </c>
      <c r="AB23" s="2" t="s">
        <v>101</v>
      </c>
      <c r="AC23" s="10"/>
      <c r="AD23" s="9"/>
      <c r="AE23" s="6" t="s">
        <v>191</v>
      </c>
      <c r="AF23" s="17" t="s">
        <v>24</v>
      </c>
    </row>
    <row r="24" spans="1:32" x14ac:dyDescent="0.2">
      <c r="A24" s="1">
        <v>20</v>
      </c>
      <c r="B24" s="35" t="s">
        <v>192</v>
      </c>
      <c r="C24" s="39" t="s">
        <v>193</v>
      </c>
      <c r="D24" s="37" t="s">
        <v>17</v>
      </c>
      <c r="E24" s="38" t="s">
        <v>194</v>
      </c>
      <c r="F24" s="39" t="s">
        <v>345</v>
      </c>
      <c r="G24" s="44" t="s">
        <v>33</v>
      </c>
      <c r="H24" s="44" t="s">
        <v>19</v>
      </c>
      <c r="I24" s="44" t="s">
        <v>383</v>
      </c>
      <c r="J24" s="33" t="s">
        <v>370</v>
      </c>
      <c r="L24" s="49" t="str">
        <f t="shared" si="0"/>
        <v>01</v>
      </c>
      <c r="M24" s="31" t="str">
        <f t="shared" si="1"/>
        <v>00</v>
      </c>
      <c r="N24" s="31" t="str">
        <f t="shared" si="2"/>
        <v>000</v>
      </c>
      <c r="O24" s="33" t="str">
        <f t="shared" si="3"/>
        <v>//0x00000040</v>
      </c>
      <c r="Q24" s="18" t="s">
        <v>195</v>
      </c>
      <c r="R24" s="2" t="s">
        <v>21</v>
      </c>
      <c r="S24" s="4" t="s">
        <v>67</v>
      </c>
      <c r="T24" s="7" t="s">
        <v>24</v>
      </c>
      <c r="U24" s="3" t="s">
        <v>29</v>
      </c>
      <c r="V24" s="2" t="s">
        <v>21</v>
      </c>
      <c r="W24" s="6" t="s">
        <v>196</v>
      </c>
      <c r="X24" s="2" t="s">
        <v>24</v>
      </c>
      <c r="Y24" s="6" t="s">
        <v>167</v>
      </c>
      <c r="Z24" s="2" t="s">
        <v>26</v>
      </c>
      <c r="AA24" s="3" t="s">
        <v>197</v>
      </c>
      <c r="AB24" s="2" t="s">
        <v>101</v>
      </c>
      <c r="AC24" s="6"/>
      <c r="AD24" s="9"/>
      <c r="AE24" s="6" t="s">
        <v>198</v>
      </c>
      <c r="AF24" s="17" t="s">
        <v>24</v>
      </c>
    </row>
    <row r="25" spans="1:32" x14ac:dyDescent="0.2">
      <c r="A25" s="1">
        <v>21</v>
      </c>
      <c r="B25" s="35" t="s">
        <v>199</v>
      </c>
      <c r="C25" s="39" t="s">
        <v>200</v>
      </c>
      <c r="D25" s="37" t="s">
        <v>17</v>
      </c>
      <c r="E25" s="38" t="s">
        <v>201</v>
      </c>
      <c r="F25" s="39" t="s">
        <v>346</v>
      </c>
      <c r="G25" s="44" t="s">
        <v>33</v>
      </c>
      <c r="H25" s="44" t="s">
        <v>19</v>
      </c>
      <c r="I25" s="44" t="s">
        <v>383</v>
      </c>
      <c r="J25" s="33" t="s">
        <v>370</v>
      </c>
      <c r="L25" s="49" t="str">
        <f t="shared" si="0"/>
        <v>01</v>
      </c>
      <c r="M25" s="31" t="str">
        <f t="shared" si="1"/>
        <v>00</v>
      </c>
      <c r="N25" s="31" t="str">
        <f t="shared" si="2"/>
        <v>000</v>
      </c>
      <c r="O25" s="33" t="str">
        <f t="shared" si="3"/>
        <v>//0x00000040</v>
      </c>
      <c r="Q25" s="18" t="s">
        <v>202</v>
      </c>
      <c r="R25" s="2" t="s">
        <v>21</v>
      </c>
      <c r="S25" s="6" t="s">
        <v>78</v>
      </c>
      <c r="T25" s="2" t="s">
        <v>24</v>
      </c>
      <c r="U25" s="3" t="s">
        <v>40</v>
      </c>
      <c r="V25" s="2" t="s">
        <v>21</v>
      </c>
      <c r="W25" s="6" t="s">
        <v>203</v>
      </c>
      <c r="X25" s="2" t="s">
        <v>24</v>
      </c>
      <c r="Y25" s="6" t="s">
        <v>176</v>
      </c>
      <c r="Z25" s="2" t="s">
        <v>21</v>
      </c>
      <c r="AA25" s="3" t="s">
        <v>204</v>
      </c>
      <c r="AB25" s="2" t="s">
        <v>101</v>
      </c>
      <c r="AC25" s="10"/>
      <c r="AD25" s="9"/>
      <c r="AE25" s="6" t="s">
        <v>205</v>
      </c>
      <c r="AF25" s="17" t="s">
        <v>24</v>
      </c>
    </row>
    <row r="26" spans="1:32" x14ac:dyDescent="0.2">
      <c r="A26" s="1">
        <v>22</v>
      </c>
      <c r="B26" s="35" t="s">
        <v>206</v>
      </c>
      <c r="C26" s="39" t="s">
        <v>207</v>
      </c>
      <c r="D26" s="37" t="s">
        <v>17</v>
      </c>
      <c r="E26" s="38" t="s">
        <v>208</v>
      </c>
      <c r="F26" s="39" t="s">
        <v>347</v>
      </c>
      <c r="G26" s="44" t="s">
        <v>33</v>
      </c>
      <c r="H26" s="44" t="s">
        <v>19</v>
      </c>
      <c r="I26" s="44" t="s">
        <v>383</v>
      </c>
      <c r="J26" s="33" t="s">
        <v>370</v>
      </c>
      <c r="L26" s="49" t="str">
        <f t="shared" si="0"/>
        <v>01</v>
      </c>
      <c r="M26" s="31" t="str">
        <f t="shared" si="1"/>
        <v>00</v>
      </c>
      <c r="N26" s="31" t="str">
        <f t="shared" si="2"/>
        <v>000</v>
      </c>
      <c r="O26" s="33" t="str">
        <f t="shared" si="3"/>
        <v>//0x00000040</v>
      </c>
      <c r="Q26" s="18" t="s">
        <v>209</v>
      </c>
      <c r="R26" s="2" t="s">
        <v>21</v>
      </c>
      <c r="S26" s="6" t="s">
        <v>89</v>
      </c>
      <c r="T26" s="2" t="s">
        <v>24</v>
      </c>
      <c r="U26" s="3" t="s">
        <v>72</v>
      </c>
      <c r="V26" s="2" t="s">
        <v>26</v>
      </c>
      <c r="W26" s="6" t="s">
        <v>210</v>
      </c>
      <c r="X26" s="2" t="s">
        <v>24</v>
      </c>
      <c r="Y26" s="6" t="s">
        <v>211</v>
      </c>
      <c r="Z26" s="2" t="s">
        <v>26</v>
      </c>
      <c r="AA26" s="3" t="s">
        <v>212</v>
      </c>
      <c r="AB26" s="2" t="s">
        <v>101</v>
      </c>
      <c r="AC26" s="10"/>
      <c r="AD26" s="9"/>
      <c r="AE26" s="6" t="s">
        <v>213</v>
      </c>
      <c r="AF26" s="17" t="s">
        <v>24</v>
      </c>
    </row>
    <row r="27" spans="1:32" x14ac:dyDescent="0.2">
      <c r="A27" s="1">
        <v>23</v>
      </c>
      <c r="B27" s="35" t="s">
        <v>214</v>
      </c>
      <c r="C27" s="39" t="s">
        <v>215</v>
      </c>
      <c r="D27" s="37" t="s">
        <v>17</v>
      </c>
      <c r="E27" s="38" t="s">
        <v>216</v>
      </c>
      <c r="F27" s="39" t="s">
        <v>348</v>
      </c>
      <c r="G27" s="44" t="s">
        <v>33</v>
      </c>
      <c r="H27" s="44" t="s">
        <v>19</v>
      </c>
      <c r="I27" s="44" t="s">
        <v>383</v>
      </c>
      <c r="J27" s="33" t="s">
        <v>370</v>
      </c>
      <c r="L27" s="49" t="str">
        <f t="shared" si="0"/>
        <v>01</v>
      </c>
      <c r="M27" s="31" t="str">
        <f t="shared" si="1"/>
        <v>00</v>
      </c>
      <c r="N27" s="31" t="str">
        <f t="shared" si="2"/>
        <v>000</v>
      </c>
      <c r="O27" s="33" t="str">
        <f t="shared" si="3"/>
        <v>//0x00000040</v>
      </c>
      <c r="Q27" s="18" t="s">
        <v>217</v>
      </c>
      <c r="R27" s="2" t="s">
        <v>21</v>
      </c>
      <c r="S27" s="6" t="s">
        <v>52</v>
      </c>
      <c r="T27" s="2" t="s">
        <v>21</v>
      </c>
      <c r="U27" s="3" t="s">
        <v>84</v>
      </c>
      <c r="V27" s="2" t="s">
        <v>21</v>
      </c>
      <c r="W27" s="6" t="s">
        <v>23</v>
      </c>
      <c r="X27" s="2" t="s">
        <v>24</v>
      </c>
      <c r="Y27" s="6" t="s">
        <v>218</v>
      </c>
      <c r="Z27" s="2" t="s">
        <v>21</v>
      </c>
      <c r="AA27" s="3" t="s">
        <v>219</v>
      </c>
      <c r="AB27" s="2" t="s">
        <v>101</v>
      </c>
      <c r="AC27" s="6"/>
      <c r="AD27" s="9"/>
      <c r="AE27" s="6" t="s">
        <v>220</v>
      </c>
      <c r="AF27" s="17" t="s">
        <v>24</v>
      </c>
    </row>
    <row r="28" spans="1:32" x14ac:dyDescent="0.2">
      <c r="A28" s="1">
        <v>24</v>
      </c>
      <c r="B28" s="35" t="s">
        <v>221</v>
      </c>
      <c r="C28" s="39" t="s">
        <v>222</v>
      </c>
      <c r="D28" s="37" t="s">
        <v>17</v>
      </c>
      <c r="E28" s="38" t="s">
        <v>223</v>
      </c>
      <c r="F28" s="39" t="s">
        <v>349</v>
      </c>
      <c r="G28" s="44" t="s">
        <v>33</v>
      </c>
      <c r="H28" s="44" t="s">
        <v>19</v>
      </c>
      <c r="I28" s="44" t="s">
        <v>383</v>
      </c>
      <c r="J28" s="33" t="s">
        <v>370</v>
      </c>
      <c r="L28" s="49" t="str">
        <f t="shared" si="0"/>
        <v>01</v>
      </c>
      <c r="M28" s="31" t="str">
        <f t="shared" si="1"/>
        <v>00</v>
      </c>
      <c r="N28" s="31" t="str">
        <f t="shared" si="2"/>
        <v>000</v>
      </c>
      <c r="O28" s="33" t="str">
        <f t="shared" si="3"/>
        <v>//0x00000040</v>
      </c>
      <c r="Q28" s="18" t="s">
        <v>224</v>
      </c>
      <c r="R28" s="2" t="s">
        <v>21</v>
      </c>
      <c r="S28" s="6" t="s">
        <v>62</v>
      </c>
      <c r="T28" s="2" t="s">
        <v>24</v>
      </c>
      <c r="U28" s="6" t="s">
        <v>225</v>
      </c>
      <c r="V28" s="2" t="s">
        <v>21</v>
      </c>
      <c r="W28" s="6" t="s">
        <v>36</v>
      </c>
      <c r="X28" s="2" t="s">
        <v>24</v>
      </c>
      <c r="Y28" s="3" t="s">
        <v>29</v>
      </c>
      <c r="Z28" s="2" t="s">
        <v>21</v>
      </c>
      <c r="AA28" s="3" t="s">
        <v>226</v>
      </c>
      <c r="AB28" s="2" t="s">
        <v>101</v>
      </c>
      <c r="AC28" s="3"/>
      <c r="AD28" s="2"/>
      <c r="AE28" s="6" t="s">
        <v>227</v>
      </c>
      <c r="AF28" s="17" t="s">
        <v>24</v>
      </c>
    </row>
    <row r="29" spans="1:32" x14ac:dyDescent="0.2">
      <c r="A29" s="1">
        <v>25</v>
      </c>
      <c r="B29" s="35" t="s">
        <v>228</v>
      </c>
      <c r="C29" s="39" t="s">
        <v>229</v>
      </c>
      <c r="D29" s="37" t="s">
        <v>17</v>
      </c>
      <c r="E29" s="38" t="s">
        <v>230</v>
      </c>
      <c r="F29" s="39" t="s">
        <v>350</v>
      </c>
      <c r="G29" s="44" t="s">
        <v>33</v>
      </c>
      <c r="H29" s="44" t="s">
        <v>19</v>
      </c>
      <c r="I29" s="44" t="s">
        <v>383</v>
      </c>
      <c r="J29" s="33" t="s">
        <v>370</v>
      </c>
      <c r="L29" s="49" t="str">
        <f t="shared" si="0"/>
        <v>01</v>
      </c>
      <c r="M29" s="31" t="str">
        <f t="shared" si="1"/>
        <v>00</v>
      </c>
      <c r="N29" s="31" t="str">
        <f t="shared" si="2"/>
        <v>000</v>
      </c>
      <c r="O29" s="33" t="str">
        <f t="shared" si="3"/>
        <v>//0x00000040</v>
      </c>
      <c r="Q29" s="18" t="s">
        <v>231</v>
      </c>
      <c r="R29" s="2" t="s">
        <v>21</v>
      </c>
      <c r="S29" s="6" t="s">
        <v>34</v>
      </c>
      <c r="T29" s="2" t="s">
        <v>24</v>
      </c>
      <c r="U29" s="6" t="s">
        <v>232</v>
      </c>
      <c r="V29" s="2" t="s">
        <v>24</v>
      </c>
      <c r="W29" s="6" t="s">
        <v>49</v>
      </c>
      <c r="X29" s="2" t="s">
        <v>24</v>
      </c>
      <c r="Y29" s="3" t="s">
        <v>40</v>
      </c>
      <c r="Z29" s="2" t="s">
        <v>21</v>
      </c>
      <c r="AA29" s="3" t="s">
        <v>233</v>
      </c>
      <c r="AB29" s="2" t="s">
        <v>101</v>
      </c>
      <c r="AC29" s="3"/>
      <c r="AD29" s="2"/>
      <c r="AE29" s="6" t="s">
        <v>234</v>
      </c>
      <c r="AF29" s="17" t="s">
        <v>24</v>
      </c>
    </row>
    <row r="30" spans="1:32" x14ac:dyDescent="0.2">
      <c r="A30" s="1">
        <v>26</v>
      </c>
      <c r="B30" s="35" t="s">
        <v>235</v>
      </c>
      <c r="C30" s="39" t="s">
        <v>236</v>
      </c>
      <c r="D30" s="37" t="s">
        <v>17</v>
      </c>
      <c r="E30" s="38" t="s">
        <v>237</v>
      </c>
      <c r="F30" s="39" t="s">
        <v>351</v>
      </c>
      <c r="G30" s="44" t="s">
        <v>33</v>
      </c>
      <c r="H30" s="44" t="s">
        <v>19</v>
      </c>
      <c r="I30" s="44" t="s">
        <v>384</v>
      </c>
      <c r="J30" s="33" t="s">
        <v>370</v>
      </c>
      <c r="L30" s="49" t="str">
        <f t="shared" si="0"/>
        <v>01</v>
      </c>
      <c r="M30" s="31" t="str">
        <f t="shared" si="1"/>
        <v>00</v>
      </c>
      <c r="N30" s="31" t="str">
        <f t="shared" si="2"/>
        <v>000</v>
      </c>
      <c r="O30" s="33" t="str">
        <f t="shared" si="3"/>
        <v>//0x00000040</v>
      </c>
      <c r="Q30" s="18" t="s">
        <v>238</v>
      </c>
      <c r="R30" s="2" t="s">
        <v>21</v>
      </c>
      <c r="S30" s="6" t="s">
        <v>47</v>
      </c>
      <c r="T30" s="2" t="s">
        <v>24</v>
      </c>
      <c r="U30" s="6" t="s">
        <v>78</v>
      </c>
      <c r="V30" s="2" t="s">
        <v>24</v>
      </c>
      <c r="W30" s="6" t="s">
        <v>59</v>
      </c>
      <c r="X30" s="2" t="s">
        <v>24</v>
      </c>
      <c r="Y30" s="3" t="s">
        <v>72</v>
      </c>
      <c r="Z30" s="2" t="s">
        <v>26</v>
      </c>
      <c r="AA30" s="3" t="s">
        <v>239</v>
      </c>
      <c r="AB30" s="2" t="s">
        <v>101</v>
      </c>
      <c r="AC30" s="3"/>
      <c r="AD30" s="2"/>
      <c r="AE30" s="6" t="s">
        <v>240</v>
      </c>
      <c r="AF30" s="17" t="s">
        <v>24</v>
      </c>
    </row>
    <row r="31" spans="1:32" x14ac:dyDescent="0.2">
      <c r="A31" s="1">
        <v>27</v>
      </c>
      <c r="B31" s="35" t="s">
        <v>241</v>
      </c>
      <c r="C31" s="39" t="s">
        <v>242</v>
      </c>
      <c r="D31" s="37" t="s">
        <v>17</v>
      </c>
      <c r="E31" s="38" t="s">
        <v>243</v>
      </c>
      <c r="F31" s="39" t="s">
        <v>352</v>
      </c>
      <c r="G31" s="44" t="s">
        <v>33</v>
      </c>
      <c r="H31" s="44" t="s">
        <v>19</v>
      </c>
      <c r="I31" s="44" t="s">
        <v>383</v>
      </c>
      <c r="J31" s="33" t="s">
        <v>370</v>
      </c>
      <c r="L31" s="49" t="str">
        <f t="shared" si="0"/>
        <v>01</v>
      </c>
      <c r="M31" s="31" t="str">
        <f t="shared" si="1"/>
        <v>00</v>
      </c>
      <c r="N31" s="31" t="str">
        <f t="shared" si="2"/>
        <v>000</v>
      </c>
      <c r="O31" s="33" t="str">
        <f t="shared" si="3"/>
        <v>//0x00000040</v>
      </c>
      <c r="Q31" s="18" t="s">
        <v>244</v>
      </c>
      <c r="R31" s="2" t="s">
        <v>21</v>
      </c>
      <c r="S31" s="6" t="s">
        <v>57</v>
      </c>
      <c r="T31" s="2" t="s">
        <v>24</v>
      </c>
      <c r="U31" s="6" t="s">
        <v>89</v>
      </c>
      <c r="V31" s="2" t="s">
        <v>24</v>
      </c>
      <c r="W31" s="6" t="s">
        <v>69</v>
      </c>
      <c r="X31" s="2" t="s">
        <v>24</v>
      </c>
      <c r="Y31" s="3" t="s">
        <v>84</v>
      </c>
      <c r="Z31" s="2" t="s">
        <v>21</v>
      </c>
      <c r="AA31" s="3" t="s">
        <v>245</v>
      </c>
      <c r="AB31" s="2" t="s">
        <v>101</v>
      </c>
      <c r="AC31" s="3"/>
      <c r="AD31" s="2"/>
      <c r="AE31" s="6" t="s">
        <v>246</v>
      </c>
      <c r="AF31" s="21" t="s">
        <v>26</v>
      </c>
    </row>
    <row r="32" spans="1:32" x14ac:dyDescent="0.2">
      <c r="A32" s="1">
        <v>28</v>
      </c>
      <c r="B32" s="35" t="s">
        <v>247</v>
      </c>
      <c r="C32" s="39" t="s">
        <v>248</v>
      </c>
      <c r="D32" s="37" t="s">
        <v>375</v>
      </c>
      <c r="E32" s="38" t="s">
        <v>249</v>
      </c>
      <c r="F32" s="39" t="s">
        <v>353</v>
      </c>
      <c r="G32" s="44" t="s">
        <v>321</v>
      </c>
      <c r="H32" s="44" t="s">
        <v>19</v>
      </c>
      <c r="I32" s="44" t="s">
        <v>20</v>
      </c>
      <c r="J32" s="33" t="s">
        <v>370</v>
      </c>
      <c r="L32" s="49" t="str">
        <f t="shared" si="0"/>
        <v>10</v>
      </c>
      <c r="M32" s="31" t="str">
        <f t="shared" si="1"/>
        <v>00</v>
      </c>
      <c r="N32" s="31" t="str">
        <f t="shared" si="2"/>
        <v>001</v>
      </c>
      <c r="O32" s="33" t="str">
        <f t="shared" si="3"/>
        <v>//0x00000081</v>
      </c>
      <c r="Q32" s="18" t="s">
        <v>250</v>
      </c>
      <c r="R32" s="2" t="s">
        <v>21</v>
      </c>
      <c r="S32" s="6" t="s">
        <v>251</v>
      </c>
      <c r="T32" s="2" t="s">
        <v>129</v>
      </c>
      <c r="U32" s="6" t="s">
        <v>34</v>
      </c>
      <c r="V32" s="2" t="s">
        <v>24</v>
      </c>
      <c r="W32" s="6" t="s">
        <v>252</v>
      </c>
      <c r="X32" s="2" t="s">
        <v>24</v>
      </c>
      <c r="Y32" s="6" t="s">
        <v>71</v>
      </c>
      <c r="Z32" s="2" t="s">
        <v>21</v>
      </c>
      <c r="AA32" s="3" t="s">
        <v>253</v>
      </c>
      <c r="AB32" s="2" t="s">
        <v>101</v>
      </c>
      <c r="AC32" s="6" t="s">
        <v>25</v>
      </c>
      <c r="AD32" s="2" t="s">
        <v>26</v>
      </c>
      <c r="AE32" s="6" t="s">
        <v>254</v>
      </c>
      <c r="AF32" s="21" t="s">
        <v>26</v>
      </c>
    </row>
    <row r="33" spans="1:32" x14ac:dyDescent="0.2">
      <c r="A33" s="1">
        <v>29</v>
      </c>
      <c r="B33" s="35" t="s">
        <v>255</v>
      </c>
      <c r="C33" s="39" t="s">
        <v>256</v>
      </c>
      <c r="D33" s="37" t="s">
        <v>376</v>
      </c>
      <c r="E33" s="38" t="s">
        <v>257</v>
      </c>
      <c r="F33" s="39" t="s">
        <v>354</v>
      </c>
      <c r="G33" s="44" t="s">
        <v>321</v>
      </c>
      <c r="H33" s="44" t="s">
        <v>381</v>
      </c>
      <c r="I33" s="44" t="s">
        <v>20</v>
      </c>
      <c r="J33" s="33" t="s">
        <v>370</v>
      </c>
      <c r="L33" s="49" t="str">
        <f t="shared" si="0"/>
        <v>10</v>
      </c>
      <c r="M33" s="31" t="str">
        <f t="shared" si="1"/>
        <v>01</v>
      </c>
      <c r="N33" s="31" t="str">
        <f t="shared" si="2"/>
        <v>001</v>
      </c>
      <c r="O33" s="33" t="str">
        <f t="shared" si="3"/>
        <v>//0x00000089</v>
      </c>
      <c r="Q33" s="18" t="s">
        <v>258</v>
      </c>
      <c r="R33" s="2" t="s">
        <v>24</v>
      </c>
      <c r="S33" s="6" t="s">
        <v>259</v>
      </c>
      <c r="T33" s="2" t="s">
        <v>129</v>
      </c>
      <c r="U33" s="6" t="s">
        <v>47</v>
      </c>
      <c r="V33" s="2" t="s">
        <v>24</v>
      </c>
      <c r="W33" s="6" t="s">
        <v>260</v>
      </c>
      <c r="X33" s="2" t="s">
        <v>24</v>
      </c>
      <c r="Y33" s="6" t="s">
        <v>83</v>
      </c>
      <c r="Z33" s="2" t="s">
        <v>24</v>
      </c>
      <c r="AA33" s="3" t="s">
        <v>261</v>
      </c>
      <c r="AB33" s="2" t="s">
        <v>101</v>
      </c>
      <c r="AC33" s="6" t="s">
        <v>37</v>
      </c>
      <c r="AD33" s="2" t="s">
        <v>21</v>
      </c>
      <c r="AE33" s="6" t="s">
        <v>262</v>
      </c>
      <c r="AF33" s="21" t="s">
        <v>26</v>
      </c>
    </row>
    <row r="34" spans="1:32" x14ac:dyDescent="0.2">
      <c r="A34" s="1">
        <v>30</v>
      </c>
      <c r="B34" s="35" t="s">
        <v>263</v>
      </c>
      <c r="C34" s="39" t="s">
        <v>264</v>
      </c>
      <c r="D34" s="37" t="s">
        <v>376</v>
      </c>
      <c r="E34" s="38" t="s">
        <v>265</v>
      </c>
      <c r="F34" s="39" t="s">
        <v>355</v>
      </c>
      <c r="G34" s="44" t="s">
        <v>33</v>
      </c>
      <c r="H34" s="44" t="s">
        <v>380</v>
      </c>
      <c r="I34" s="44" t="s">
        <v>382</v>
      </c>
      <c r="J34" s="33" t="s">
        <v>370</v>
      </c>
      <c r="L34" s="49" t="str">
        <f t="shared" si="0"/>
        <v>00</v>
      </c>
      <c r="M34" s="31" t="str">
        <f t="shared" si="1"/>
        <v>01</v>
      </c>
      <c r="N34" s="31" t="str">
        <f t="shared" si="2"/>
        <v>000</v>
      </c>
      <c r="O34" s="33" t="str">
        <f t="shared" si="3"/>
        <v>//0x00000008</v>
      </c>
      <c r="Q34" s="18" t="s">
        <v>146</v>
      </c>
      <c r="R34" s="2" t="s">
        <v>24</v>
      </c>
      <c r="S34" s="6" t="s">
        <v>266</v>
      </c>
      <c r="T34" s="2" t="s">
        <v>129</v>
      </c>
      <c r="U34" s="6" t="s">
        <v>57</v>
      </c>
      <c r="V34" s="2" t="s">
        <v>24</v>
      </c>
      <c r="W34" s="6" t="s">
        <v>267</v>
      </c>
      <c r="X34" s="2" t="s">
        <v>24</v>
      </c>
      <c r="Y34" s="6" t="s">
        <v>28</v>
      </c>
      <c r="Z34" s="2" t="s">
        <v>21</v>
      </c>
      <c r="AA34" s="3" t="s">
        <v>268</v>
      </c>
      <c r="AB34" s="2" t="s">
        <v>101</v>
      </c>
      <c r="AC34" s="6" t="s">
        <v>167</v>
      </c>
      <c r="AD34" s="2" t="s">
        <v>26</v>
      </c>
      <c r="AE34" s="6" t="s">
        <v>269</v>
      </c>
      <c r="AF34" s="21" t="s">
        <v>26</v>
      </c>
    </row>
    <row r="35" spans="1:32" x14ac:dyDescent="0.2">
      <c r="A35" s="1">
        <v>31</v>
      </c>
      <c r="B35" s="35" t="s">
        <v>270</v>
      </c>
      <c r="C35" s="39" t="s">
        <v>271</v>
      </c>
      <c r="D35" s="37" t="s">
        <v>376</v>
      </c>
      <c r="E35" s="38" t="s">
        <v>272</v>
      </c>
      <c r="F35" s="39" t="s">
        <v>356</v>
      </c>
      <c r="G35" s="44" t="s">
        <v>33</v>
      </c>
      <c r="H35" s="44" t="s">
        <v>380</v>
      </c>
      <c r="I35" s="44" t="s">
        <v>382</v>
      </c>
      <c r="J35" s="33" t="s">
        <v>370</v>
      </c>
      <c r="L35" s="49" t="str">
        <f t="shared" si="0"/>
        <v>00</v>
      </c>
      <c r="M35" s="31" t="str">
        <f t="shared" si="1"/>
        <v>01</v>
      </c>
      <c r="N35" s="31" t="str">
        <f t="shared" si="2"/>
        <v>000</v>
      </c>
      <c r="O35" s="33" t="str">
        <f t="shared" si="3"/>
        <v>//0x00000008</v>
      </c>
      <c r="Q35" s="18" t="s">
        <v>155</v>
      </c>
      <c r="R35" s="2" t="s">
        <v>24</v>
      </c>
      <c r="S35" s="6" t="s">
        <v>273</v>
      </c>
      <c r="T35" s="2" t="s">
        <v>129</v>
      </c>
      <c r="U35" s="6"/>
      <c r="V35" s="2"/>
      <c r="W35" s="6" t="s">
        <v>274</v>
      </c>
      <c r="X35" s="2" t="s">
        <v>24</v>
      </c>
      <c r="Y35" s="6" t="s">
        <v>39</v>
      </c>
      <c r="Z35" s="2" t="s">
        <v>24</v>
      </c>
      <c r="AA35" s="3" t="s">
        <v>275</v>
      </c>
      <c r="AB35" s="2" t="s">
        <v>101</v>
      </c>
      <c r="AC35" s="6" t="s">
        <v>176</v>
      </c>
      <c r="AD35" s="2" t="s">
        <v>21</v>
      </c>
      <c r="AE35" s="6" t="s">
        <v>276</v>
      </c>
      <c r="AF35" s="21" t="s">
        <v>26</v>
      </c>
    </row>
    <row r="36" spans="1:32" x14ac:dyDescent="0.2">
      <c r="A36" s="1">
        <v>32</v>
      </c>
      <c r="B36" s="35" t="s">
        <v>277</v>
      </c>
      <c r="C36" s="39" t="s">
        <v>278</v>
      </c>
      <c r="D36" s="37" t="s">
        <v>376</v>
      </c>
      <c r="E36" s="38" t="s">
        <v>279</v>
      </c>
      <c r="F36" s="39" t="s">
        <v>357</v>
      </c>
      <c r="G36" s="44" t="s">
        <v>33</v>
      </c>
      <c r="H36" s="44" t="s">
        <v>380</v>
      </c>
      <c r="I36" s="44" t="s">
        <v>382</v>
      </c>
      <c r="J36" s="33" t="s">
        <v>370</v>
      </c>
      <c r="L36" s="49" t="str">
        <f t="shared" si="0"/>
        <v>00</v>
      </c>
      <c r="M36" s="31" t="str">
        <f t="shared" si="1"/>
        <v>01</v>
      </c>
      <c r="N36" s="31" t="str">
        <f t="shared" si="2"/>
        <v>000</v>
      </c>
      <c r="O36" s="33" t="str">
        <f t="shared" si="3"/>
        <v>//0x00000008</v>
      </c>
      <c r="Q36" s="18" t="s">
        <v>164</v>
      </c>
      <c r="R36" s="2" t="s">
        <v>24</v>
      </c>
      <c r="S36" s="6" t="s">
        <v>280</v>
      </c>
      <c r="T36" s="2" t="s">
        <v>129</v>
      </c>
      <c r="U36" s="3" t="s">
        <v>29</v>
      </c>
      <c r="V36" s="2" t="s">
        <v>21</v>
      </c>
      <c r="W36" s="6" t="s">
        <v>281</v>
      </c>
      <c r="X36" s="2" t="s">
        <v>24</v>
      </c>
      <c r="Y36" s="6" t="s">
        <v>99</v>
      </c>
      <c r="Z36" s="2" t="s">
        <v>21</v>
      </c>
      <c r="AA36" s="3" t="s">
        <v>282</v>
      </c>
      <c r="AB36" s="2" t="s">
        <v>101</v>
      </c>
      <c r="AC36" s="6" t="s">
        <v>283</v>
      </c>
      <c r="AD36" s="2" t="s">
        <v>26</v>
      </c>
      <c r="AE36" s="6" t="s">
        <v>284</v>
      </c>
      <c r="AF36" s="21" t="s">
        <v>26</v>
      </c>
    </row>
    <row r="37" spans="1:32" x14ac:dyDescent="0.2">
      <c r="A37" s="1">
        <v>33</v>
      </c>
      <c r="B37" s="35" t="s">
        <v>285</v>
      </c>
      <c r="C37" s="39" t="s">
        <v>286</v>
      </c>
      <c r="D37" s="37" t="s">
        <v>376</v>
      </c>
      <c r="E37" s="38" t="s">
        <v>287</v>
      </c>
      <c r="F37" s="39" t="s">
        <v>358</v>
      </c>
      <c r="G37" s="44" t="s">
        <v>33</v>
      </c>
      <c r="H37" s="44" t="s">
        <v>380</v>
      </c>
      <c r="I37" s="44" t="s">
        <v>382</v>
      </c>
      <c r="J37" s="33" t="s">
        <v>370</v>
      </c>
      <c r="L37" s="49" t="str">
        <f t="shared" si="0"/>
        <v>00</v>
      </c>
      <c r="M37" s="31" t="str">
        <f t="shared" si="1"/>
        <v>01</v>
      </c>
      <c r="N37" s="31" t="str">
        <f t="shared" si="2"/>
        <v>000</v>
      </c>
      <c r="O37" s="33" t="str">
        <f t="shared" si="3"/>
        <v>//0x00000008</v>
      </c>
      <c r="Q37" s="18" t="s">
        <v>173</v>
      </c>
      <c r="R37" s="2" t="s">
        <v>24</v>
      </c>
      <c r="S37" s="6" t="s">
        <v>288</v>
      </c>
      <c r="T37" s="2" t="s">
        <v>129</v>
      </c>
      <c r="U37" s="3" t="s">
        <v>40</v>
      </c>
      <c r="V37" s="2" t="s">
        <v>21</v>
      </c>
      <c r="W37" s="6" t="s">
        <v>289</v>
      </c>
      <c r="X37" s="2" t="s">
        <v>24</v>
      </c>
      <c r="Y37" s="6" t="s">
        <v>107</v>
      </c>
      <c r="Z37" s="2" t="s">
        <v>24</v>
      </c>
      <c r="AA37" s="3" t="s">
        <v>290</v>
      </c>
      <c r="AB37" s="2" t="s">
        <v>101</v>
      </c>
      <c r="AC37" s="6" t="s">
        <v>218</v>
      </c>
      <c r="AD37" s="2" t="s">
        <v>21</v>
      </c>
      <c r="AE37" s="6" t="s">
        <v>291</v>
      </c>
      <c r="AF37" s="21" t="s">
        <v>26</v>
      </c>
    </row>
    <row r="38" spans="1:32" x14ac:dyDescent="0.2">
      <c r="A38" s="1">
        <v>34</v>
      </c>
      <c r="B38" s="35" t="s">
        <v>292</v>
      </c>
      <c r="C38" s="39" t="s">
        <v>293</v>
      </c>
      <c r="D38" s="37" t="s">
        <v>17</v>
      </c>
      <c r="E38" s="38" t="s">
        <v>294</v>
      </c>
      <c r="F38" s="39" t="s">
        <v>359</v>
      </c>
      <c r="G38" s="44" t="s">
        <v>33</v>
      </c>
      <c r="H38" s="44" t="s">
        <v>19</v>
      </c>
      <c r="I38" s="44" t="s">
        <v>20</v>
      </c>
      <c r="J38" s="33" t="s">
        <v>370</v>
      </c>
      <c r="L38" s="49" t="str">
        <f t="shared" si="0"/>
        <v>10</v>
      </c>
      <c r="M38" s="31" t="str">
        <f t="shared" si="1"/>
        <v>00</v>
      </c>
      <c r="N38" s="31" t="str">
        <f t="shared" si="2"/>
        <v>000</v>
      </c>
      <c r="O38" s="33" t="str">
        <f t="shared" si="3"/>
        <v>//0x00000080</v>
      </c>
      <c r="Q38" s="18" t="s">
        <v>295</v>
      </c>
      <c r="R38" s="2" t="s">
        <v>26</v>
      </c>
      <c r="S38" s="6" t="s">
        <v>296</v>
      </c>
      <c r="T38" s="2" t="s">
        <v>129</v>
      </c>
      <c r="U38" s="3" t="s">
        <v>72</v>
      </c>
      <c r="V38" s="2" t="s">
        <v>26</v>
      </c>
      <c r="W38" s="6" t="s">
        <v>98</v>
      </c>
      <c r="X38" s="2" t="s">
        <v>24</v>
      </c>
      <c r="Y38" s="3" t="s">
        <v>68</v>
      </c>
      <c r="Z38" s="2" t="s">
        <v>21</v>
      </c>
      <c r="AA38" s="3" t="s">
        <v>297</v>
      </c>
      <c r="AB38" s="2" t="s">
        <v>101</v>
      </c>
      <c r="AC38" s="3"/>
      <c r="AD38" s="2"/>
      <c r="AE38" s="3"/>
      <c r="AF38" s="17"/>
    </row>
    <row r="39" spans="1:32" x14ac:dyDescent="0.2">
      <c r="A39" s="1">
        <v>35</v>
      </c>
      <c r="B39" s="35" t="s">
        <v>298</v>
      </c>
      <c r="C39" s="39" t="s">
        <v>299</v>
      </c>
      <c r="D39" s="37" t="s">
        <v>17</v>
      </c>
      <c r="E39" s="38" t="s">
        <v>300</v>
      </c>
      <c r="F39" s="39" t="s">
        <v>360</v>
      </c>
      <c r="G39" s="44" t="s">
        <v>33</v>
      </c>
      <c r="H39" s="44" t="s">
        <v>19</v>
      </c>
      <c r="I39" s="44" t="s">
        <v>20</v>
      </c>
      <c r="J39" s="33" t="s">
        <v>370</v>
      </c>
      <c r="L39" s="49" t="str">
        <f t="shared" si="0"/>
        <v>10</v>
      </c>
      <c r="M39" s="31" t="str">
        <f t="shared" si="1"/>
        <v>00</v>
      </c>
      <c r="N39" s="31" t="str">
        <f t="shared" si="2"/>
        <v>000</v>
      </c>
      <c r="O39" s="33" t="str">
        <f t="shared" si="3"/>
        <v>//0x00000080</v>
      </c>
      <c r="Q39" s="18" t="s">
        <v>301</v>
      </c>
      <c r="R39" s="2" t="s">
        <v>21</v>
      </c>
      <c r="S39" s="6" t="s">
        <v>302</v>
      </c>
      <c r="T39" s="2" t="s">
        <v>129</v>
      </c>
      <c r="U39" s="3" t="s">
        <v>84</v>
      </c>
      <c r="V39" s="2" t="s">
        <v>21</v>
      </c>
      <c r="W39" s="6" t="s">
        <v>303</v>
      </c>
      <c r="X39" s="2" t="s">
        <v>24</v>
      </c>
      <c r="Y39" s="3" t="s">
        <v>58</v>
      </c>
      <c r="Z39" s="2" t="s">
        <v>21</v>
      </c>
      <c r="AA39" s="3" t="s">
        <v>304</v>
      </c>
      <c r="AB39" s="2" t="s">
        <v>101</v>
      </c>
      <c r="AC39" s="3"/>
      <c r="AD39" s="2"/>
      <c r="AE39" s="3"/>
      <c r="AF39" s="17"/>
    </row>
    <row r="40" spans="1:32" x14ac:dyDescent="0.2">
      <c r="A40" s="1">
        <v>36</v>
      </c>
      <c r="B40" s="35" t="s">
        <v>305</v>
      </c>
      <c r="C40" s="39" t="s">
        <v>306</v>
      </c>
      <c r="D40" s="37" t="s">
        <v>307</v>
      </c>
      <c r="E40" s="38" t="s">
        <v>308</v>
      </c>
      <c r="F40" s="39" t="s">
        <v>361</v>
      </c>
      <c r="G40" s="44" t="s">
        <v>33</v>
      </c>
      <c r="H40" s="44" t="s">
        <v>19</v>
      </c>
      <c r="I40" s="44" t="s">
        <v>382</v>
      </c>
      <c r="J40" s="33" t="s">
        <v>370</v>
      </c>
      <c r="L40" s="49" t="str">
        <f t="shared" si="0"/>
        <v>00</v>
      </c>
      <c r="M40" s="31" t="str">
        <f t="shared" si="1"/>
        <v>00</v>
      </c>
      <c r="N40" s="31" t="str">
        <f t="shared" si="2"/>
        <v>000</v>
      </c>
      <c r="O40" s="33" t="str">
        <f t="shared" si="3"/>
        <v>//0x00000000</v>
      </c>
      <c r="Q40" s="18" t="s">
        <v>309</v>
      </c>
      <c r="R40" s="2" t="s">
        <v>21</v>
      </c>
      <c r="S40" s="6" t="s">
        <v>70</v>
      </c>
      <c r="T40" s="2" t="s">
        <v>21</v>
      </c>
      <c r="U40" s="6" t="s">
        <v>67</v>
      </c>
      <c r="V40" s="2" t="s">
        <v>24</v>
      </c>
      <c r="W40" s="6" t="s">
        <v>310</v>
      </c>
      <c r="X40" s="2" t="s">
        <v>24</v>
      </c>
      <c r="Y40" s="3" t="s">
        <v>90</v>
      </c>
      <c r="Z40" s="2" t="s">
        <v>26</v>
      </c>
      <c r="AA40" s="6" t="s">
        <v>34</v>
      </c>
      <c r="AB40" s="2" t="s">
        <v>24</v>
      </c>
      <c r="AC40" s="3"/>
      <c r="AD40" s="2"/>
      <c r="AE40" s="3"/>
      <c r="AF40" s="17"/>
    </row>
    <row r="41" spans="1:32" x14ac:dyDescent="0.2">
      <c r="A41" s="1">
        <v>37</v>
      </c>
      <c r="B41" s="35" t="s">
        <v>311</v>
      </c>
      <c r="C41" s="39" t="s">
        <v>312</v>
      </c>
      <c r="D41" s="37" t="s">
        <v>307</v>
      </c>
      <c r="E41" s="38" t="s">
        <v>313</v>
      </c>
      <c r="F41" s="39" t="s">
        <v>362</v>
      </c>
      <c r="G41" s="44" t="s">
        <v>33</v>
      </c>
      <c r="H41" s="44" t="s">
        <v>19</v>
      </c>
      <c r="I41" s="44" t="s">
        <v>382</v>
      </c>
      <c r="J41" s="33" t="s">
        <v>370</v>
      </c>
      <c r="L41" s="49" t="str">
        <f t="shared" si="0"/>
        <v>00</v>
      </c>
      <c r="M41" s="31" t="str">
        <f t="shared" si="1"/>
        <v>00</v>
      </c>
      <c r="N41" s="31" t="str">
        <f t="shared" si="2"/>
        <v>000</v>
      </c>
      <c r="O41" s="33" t="str">
        <f t="shared" si="3"/>
        <v>//0x00000000</v>
      </c>
      <c r="Q41" s="18" t="s">
        <v>314</v>
      </c>
      <c r="R41" s="2" t="s">
        <v>24</v>
      </c>
      <c r="S41" s="6" t="s">
        <v>81</v>
      </c>
      <c r="T41" s="8" t="s">
        <v>26</v>
      </c>
      <c r="U41" s="6" t="s">
        <v>78</v>
      </c>
      <c r="V41" s="2" t="s">
        <v>24</v>
      </c>
      <c r="W41" s="6" t="s">
        <v>315</v>
      </c>
      <c r="X41" s="2" t="s">
        <v>24</v>
      </c>
      <c r="Y41" s="3" t="s">
        <v>79</v>
      </c>
      <c r="Z41" s="2" t="s">
        <v>21</v>
      </c>
      <c r="AA41" s="6" t="s">
        <v>47</v>
      </c>
      <c r="AB41" s="2" t="s">
        <v>24</v>
      </c>
      <c r="AC41" s="3"/>
      <c r="AD41" s="2"/>
      <c r="AE41" s="3"/>
      <c r="AF41" s="17"/>
    </row>
    <row r="42" spans="1:32" ht="17.25" thickBot="1" x14ac:dyDescent="0.25">
      <c r="A42" s="1">
        <v>38</v>
      </c>
      <c r="B42" s="40" t="s">
        <v>316</v>
      </c>
      <c r="C42" s="41" t="s">
        <v>317</v>
      </c>
      <c r="D42" s="42" t="s">
        <v>17</v>
      </c>
      <c r="E42" s="43" t="s">
        <v>318</v>
      </c>
      <c r="F42" s="41" t="s">
        <v>363</v>
      </c>
      <c r="G42" s="45" t="s">
        <v>33</v>
      </c>
      <c r="H42" s="45" t="s">
        <v>19</v>
      </c>
      <c r="I42" s="45" t="s">
        <v>20</v>
      </c>
      <c r="J42" s="34" t="s">
        <v>370</v>
      </c>
      <c r="L42" s="50" t="str">
        <f>IF(I42 = $I$49, "11", IF(I42 = $I$48, "10", IF(I42 = $I$47, "01", IF(I42 = $I$46, "00", ""))))</f>
        <v>10</v>
      </c>
      <c r="M42" s="32" t="str">
        <f>IF(H42=$H$48,"10",IF(H42=$H$47,"01","00"))</f>
        <v>00</v>
      </c>
      <c r="N42" s="32" t="str">
        <f>IF(G42=$G$46,"000",IF(G42=$G$47,"001",IF(G42=$G$48,"010",IF(G42=$G$49,"011",IF(G42=$G$50,"100",IF(G42=$G$51,"101",IF(G42=$G$52,"110",IF(G42=$G$53,"111",""))))))))</f>
        <v>000</v>
      </c>
      <c r="O42" s="34" t="str">
        <f t="shared" si="3"/>
        <v>//0x00000080</v>
      </c>
      <c r="Q42" s="22" t="s">
        <v>319</v>
      </c>
      <c r="R42" s="12" t="s">
        <v>21</v>
      </c>
      <c r="S42" s="11" t="s">
        <v>92</v>
      </c>
      <c r="T42" s="23" t="s">
        <v>26</v>
      </c>
      <c r="U42" s="11" t="s">
        <v>89</v>
      </c>
      <c r="V42" s="12" t="s">
        <v>24</v>
      </c>
      <c r="W42" s="11" t="s">
        <v>320</v>
      </c>
      <c r="X42" s="12" t="s">
        <v>24</v>
      </c>
      <c r="Y42" s="24"/>
      <c r="Z42" s="12"/>
      <c r="AA42" s="11" t="s">
        <v>57</v>
      </c>
      <c r="AB42" s="12" t="s">
        <v>24</v>
      </c>
      <c r="AC42" s="25"/>
      <c r="AD42" s="26"/>
      <c r="AE42" s="11"/>
      <c r="AF42" s="27"/>
    </row>
    <row r="45" spans="1:32" hidden="1" outlineLevel="1" x14ac:dyDescent="0.25"/>
    <row r="46" spans="1:32" hidden="1" outlineLevel="1" x14ac:dyDescent="0.25">
      <c r="G46" s="1" t="s">
        <v>33</v>
      </c>
      <c r="H46" s="1" t="s">
        <v>367</v>
      </c>
      <c r="I46" s="1" t="s">
        <v>382</v>
      </c>
      <c r="J46" s="1" t="s">
        <v>364</v>
      </c>
    </row>
    <row r="47" spans="1:32" hidden="1" outlineLevel="1" x14ac:dyDescent="0.25">
      <c r="G47" s="1" t="s">
        <v>321</v>
      </c>
      <c r="H47" s="1" t="s">
        <v>381</v>
      </c>
      <c r="I47" s="1" t="s">
        <v>383</v>
      </c>
      <c r="J47" s="1" t="s">
        <v>365</v>
      </c>
    </row>
    <row r="48" spans="1:32" hidden="1" outlineLevel="1" x14ac:dyDescent="0.25">
      <c r="G48" s="1" t="s">
        <v>322</v>
      </c>
      <c r="H48" s="1" t="s">
        <v>368</v>
      </c>
      <c r="I48" s="1" t="s">
        <v>20</v>
      </c>
    </row>
    <row r="49" spans="7:9" hidden="1" outlineLevel="1" x14ac:dyDescent="0.25">
      <c r="G49" s="1" t="s">
        <v>323</v>
      </c>
      <c r="I49" s="1" t="s">
        <v>325</v>
      </c>
    </row>
    <row r="50" spans="7:9" hidden="1" outlineLevel="1" x14ac:dyDescent="0.25">
      <c r="G50" s="1" t="s">
        <v>324</v>
      </c>
    </row>
    <row r="51" spans="7:9" hidden="1" outlineLevel="1" x14ac:dyDescent="0.25">
      <c r="G51" s="1" t="s">
        <v>326</v>
      </c>
    </row>
    <row r="52" spans="7:9" hidden="1" outlineLevel="1" x14ac:dyDescent="0.25">
      <c r="G52" s="1" t="s">
        <v>327</v>
      </c>
    </row>
    <row r="53" spans="7:9" hidden="1" outlineLevel="1" x14ac:dyDescent="0.25">
      <c r="G53" s="1" t="s">
        <v>369</v>
      </c>
    </row>
    <row r="54" spans="7:9" hidden="1" outlineLevel="1" x14ac:dyDescent="0.25"/>
    <row r="55" spans="7:9" hidden="1" outlineLevel="1" x14ac:dyDescent="0.25"/>
    <row r="56" spans="7:9" hidden="1" outlineLevel="1" x14ac:dyDescent="0.25"/>
    <row r="57" spans="7:9" hidden="1" outlineLevel="1" x14ac:dyDescent="0.25"/>
    <row r="58" spans="7:9" hidden="1" outlineLevel="1" x14ac:dyDescent="0.25"/>
    <row r="59" spans="7:9" hidden="1" outlineLevel="1" x14ac:dyDescent="0.25"/>
    <row r="60" spans="7:9" hidden="1" outlineLevel="1" x14ac:dyDescent="0.25">
      <c r="G60" s="31" t="s">
        <v>33</v>
      </c>
      <c r="H60" s="31" t="s">
        <v>19</v>
      </c>
      <c r="I60" s="31" t="s">
        <v>20</v>
      </c>
    </row>
    <row r="61" spans="7:9" hidden="1" outlineLevel="1" x14ac:dyDescent="0.25">
      <c r="G61" s="31" t="s">
        <v>33</v>
      </c>
      <c r="H61" s="31" t="s">
        <v>19</v>
      </c>
      <c r="I61" s="31" t="s">
        <v>20</v>
      </c>
    </row>
    <row r="62" spans="7:9" hidden="1" outlineLevel="1" x14ac:dyDescent="0.25">
      <c r="G62" s="31" t="s">
        <v>33</v>
      </c>
      <c r="H62" s="31" t="s">
        <v>45</v>
      </c>
      <c r="I62" s="31" t="s">
        <v>20</v>
      </c>
    </row>
    <row r="63" spans="7:9" hidden="1" outlineLevel="1" x14ac:dyDescent="0.25">
      <c r="G63" s="31" t="s">
        <v>33</v>
      </c>
      <c r="H63" s="31" t="s">
        <v>19</v>
      </c>
      <c r="I63" s="31" t="s">
        <v>20</v>
      </c>
    </row>
    <row r="64" spans="7:9" hidden="1" outlineLevel="1" x14ac:dyDescent="0.25">
      <c r="G64" s="31" t="s">
        <v>33</v>
      </c>
      <c r="H64" s="31" t="s">
        <v>19</v>
      </c>
      <c r="I64" s="31" t="s">
        <v>20</v>
      </c>
    </row>
    <row r="65" spans="7:9" hidden="1" outlineLevel="1" x14ac:dyDescent="0.25">
      <c r="G65" s="31" t="s">
        <v>33</v>
      </c>
      <c r="H65" s="31" t="s">
        <v>19</v>
      </c>
      <c r="I65" s="31" t="s">
        <v>20</v>
      </c>
    </row>
    <row r="66" spans="7:9" hidden="1" outlineLevel="1" x14ac:dyDescent="0.25">
      <c r="G66" s="31" t="s">
        <v>33</v>
      </c>
      <c r="H66" s="31" t="s">
        <v>19</v>
      </c>
      <c r="I66" s="31" t="s">
        <v>20</v>
      </c>
    </row>
    <row r="67" spans="7:9" hidden="1" outlineLevel="1" x14ac:dyDescent="0.25">
      <c r="G67" s="31" t="s">
        <v>33</v>
      </c>
      <c r="H67" s="31" t="s">
        <v>19</v>
      </c>
      <c r="I67" s="31" t="s">
        <v>382</v>
      </c>
    </row>
    <row r="68" spans="7:9" hidden="1" outlineLevel="1" x14ac:dyDescent="0.25">
      <c r="G68" s="31" t="s">
        <v>33</v>
      </c>
      <c r="H68" s="31" t="s">
        <v>19</v>
      </c>
      <c r="I68" s="31" t="s">
        <v>383</v>
      </c>
    </row>
    <row r="69" spans="7:9" hidden="1" outlineLevel="1" x14ac:dyDescent="0.25">
      <c r="G69" s="31" t="s">
        <v>33</v>
      </c>
      <c r="H69" s="31" t="s">
        <v>19</v>
      </c>
      <c r="I69" s="31" t="s">
        <v>383</v>
      </c>
    </row>
    <row r="70" spans="7:9" hidden="1" outlineLevel="1" x14ac:dyDescent="0.25">
      <c r="G70" s="31" t="s">
        <v>33</v>
      </c>
      <c r="H70" s="31" t="s">
        <v>19</v>
      </c>
      <c r="I70" s="31" t="s">
        <v>383</v>
      </c>
    </row>
    <row r="71" spans="7:9" hidden="1" outlineLevel="1" x14ac:dyDescent="0.25">
      <c r="G71" s="31" t="s">
        <v>33</v>
      </c>
      <c r="H71" s="31" t="s">
        <v>19</v>
      </c>
      <c r="I71" s="31" t="s">
        <v>382</v>
      </c>
    </row>
    <row r="72" spans="7:9" hidden="1" outlineLevel="1" x14ac:dyDescent="0.25">
      <c r="G72" s="31" t="s">
        <v>33</v>
      </c>
      <c r="H72" s="31" t="s">
        <v>19</v>
      </c>
      <c r="I72" s="31" t="s">
        <v>382</v>
      </c>
    </row>
    <row r="73" spans="7:9" hidden="1" outlineLevel="1" x14ac:dyDescent="0.25">
      <c r="G73" s="31" t="s">
        <v>33</v>
      </c>
      <c r="H73" s="31" t="s">
        <v>19</v>
      </c>
      <c r="I73" s="31" t="s">
        <v>382</v>
      </c>
    </row>
    <row r="74" spans="7:9" hidden="1" outlineLevel="1" x14ac:dyDescent="0.25">
      <c r="G74" s="31" t="s">
        <v>33</v>
      </c>
      <c r="H74" s="31" t="s">
        <v>19</v>
      </c>
      <c r="I74" s="31" t="s">
        <v>383</v>
      </c>
    </row>
    <row r="75" spans="7:9" hidden="1" outlineLevel="1" x14ac:dyDescent="0.25">
      <c r="G75" s="31" t="s">
        <v>33</v>
      </c>
      <c r="H75" s="31" t="s">
        <v>19</v>
      </c>
      <c r="I75" s="31" t="s">
        <v>383</v>
      </c>
    </row>
    <row r="76" spans="7:9" hidden="1" outlineLevel="1" x14ac:dyDescent="0.25">
      <c r="G76" s="31" t="s">
        <v>33</v>
      </c>
      <c r="H76" s="31" t="s">
        <v>19</v>
      </c>
      <c r="I76" s="31" t="s">
        <v>383</v>
      </c>
    </row>
    <row r="77" spans="7:9" hidden="1" outlineLevel="1" x14ac:dyDescent="0.25">
      <c r="G77" s="31" t="s">
        <v>33</v>
      </c>
      <c r="H77" s="31" t="s">
        <v>19</v>
      </c>
      <c r="I77" s="31" t="s">
        <v>383</v>
      </c>
    </row>
    <row r="78" spans="7:9" hidden="1" outlineLevel="1" x14ac:dyDescent="0.25">
      <c r="G78" s="31" t="s">
        <v>33</v>
      </c>
      <c r="H78" s="31" t="s">
        <v>19</v>
      </c>
      <c r="I78" s="31" t="s">
        <v>383</v>
      </c>
    </row>
    <row r="79" spans="7:9" hidden="1" outlineLevel="1" x14ac:dyDescent="0.25">
      <c r="G79" s="31" t="s">
        <v>33</v>
      </c>
      <c r="H79" s="31" t="s">
        <v>19</v>
      </c>
      <c r="I79" s="31" t="s">
        <v>383</v>
      </c>
    </row>
    <row r="80" spans="7:9" hidden="1" outlineLevel="1" x14ac:dyDescent="0.25">
      <c r="G80" s="31" t="s">
        <v>33</v>
      </c>
      <c r="H80" s="31" t="s">
        <v>19</v>
      </c>
      <c r="I80" s="31" t="s">
        <v>383</v>
      </c>
    </row>
    <row r="81" spans="7:9" hidden="1" outlineLevel="1" x14ac:dyDescent="0.25">
      <c r="G81" s="31" t="s">
        <v>33</v>
      </c>
      <c r="H81" s="31" t="s">
        <v>19</v>
      </c>
      <c r="I81" s="31" t="s">
        <v>383</v>
      </c>
    </row>
    <row r="82" spans="7:9" hidden="1" outlineLevel="1" x14ac:dyDescent="0.25">
      <c r="G82" s="31" t="s">
        <v>33</v>
      </c>
      <c r="H82" s="31" t="s">
        <v>19</v>
      </c>
      <c r="I82" s="31" t="s">
        <v>383</v>
      </c>
    </row>
    <row r="83" spans="7:9" hidden="1" outlineLevel="1" x14ac:dyDescent="0.25">
      <c r="G83" s="31" t="s">
        <v>33</v>
      </c>
      <c r="H83" s="31" t="s">
        <v>19</v>
      </c>
      <c r="I83" s="31" t="s">
        <v>383</v>
      </c>
    </row>
    <row r="84" spans="7:9" hidden="1" outlineLevel="1" x14ac:dyDescent="0.25">
      <c r="G84" s="31" t="s">
        <v>33</v>
      </c>
      <c r="H84" s="31" t="s">
        <v>19</v>
      </c>
      <c r="I84" s="31" t="s">
        <v>383</v>
      </c>
    </row>
    <row r="85" spans="7:9" hidden="1" outlineLevel="1" x14ac:dyDescent="0.25">
      <c r="G85" s="31" t="s">
        <v>33</v>
      </c>
      <c r="H85" s="31" t="s">
        <v>19</v>
      </c>
      <c r="I85" s="31" t="s">
        <v>384</v>
      </c>
    </row>
    <row r="86" spans="7:9" hidden="1" outlineLevel="1" x14ac:dyDescent="0.25">
      <c r="G86" s="31" t="s">
        <v>33</v>
      </c>
      <c r="H86" s="31" t="s">
        <v>19</v>
      </c>
      <c r="I86" s="31" t="s">
        <v>383</v>
      </c>
    </row>
    <row r="87" spans="7:9" hidden="1" outlineLevel="1" x14ac:dyDescent="0.25">
      <c r="G87" s="31" t="s">
        <v>321</v>
      </c>
      <c r="H87" s="31" t="s">
        <v>19</v>
      </c>
      <c r="I87" s="31" t="s">
        <v>20</v>
      </c>
    </row>
    <row r="88" spans="7:9" hidden="1" outlineLevel="1" x14ac:dyDescent="0.25">
      <c r="G88" s="31" t="s">
        <v>321</v>
      </c>
      <c r="H88" s="31" t="s">
        <v>381</v>
      </c>
      <c r="I88" s="31" t="s">
        <v>20</v>
      </c>
    </row>
    <row r="89" spans="7:9" hidden="1" outlineLevel="1" x14ac:dyDescent="0.25">
      <c r="G89" s="31" t="s">
        <v>33</v>
      </c>
      <c r="H89" s="31" t="s">
        <v>380</v>
      </c>
      <c r="I89" s="31" t="s">
        <v>382</v>
      </c>
    </row>
    <row r="90" spans="7:9" hidden="1" outlineLevel="1" x14ac:dyDescent="0.25">
      <c r="G90" s="31" t="s">
        <v>33</v>
      </c>
      <c r="H90" s="31" t="s">
        <v>380</v>
      </c>
      <c r="I90" s="31" t="s">
        <v>382</v>
      </c>
    </row>
    <row r="91" spans="7:9" hidden="1" outlineLevel="1" x14ac:dyDescent="0.25">
      <c r="G91" s="31" t="s">
        <v>33</v>
      </c>
      <c r="H91" s="31" t="s">
        <v>380</v>
      </c>
      <c r="I91" s="31" t="s">
        <v>382</v>
      </c>
    </row>
    <row r="92" spans="7:9" hidden="1" outlineLevel="1" x14ac:dyDescent="0.25">
      <c r="G92" s="31" t="s">
        <v>33</v>
      </c>
      <c r="H92" s="31" t="s">
        <v>380</v>
      </c>
      <c r="I92" s="31" t="s">
        <v>382</v>
      </c>
    </row>
    <row r="93" spans="7:9" hidden="1" outlineLevel="1" x14ac:dyDescent="0.25">
      <c r="G93" s="31" t="s">
        <v>33</v>
      </c>
      <c r="H93" s="31" t="s">
        <v>19</v>
      </c>
      <c r="I93" s="31" t="s">
        <v>20</v>
      </c>
    </row>
    <row r="94" spans="7:9" hidden="1" outlineLevel="1" x14ac:dyDescent="0.25">
      <c r="G94" s="31" t="s">
        <v>33</v>
      </c>
      <c r="H94" s="31" t="s">
        <v>19</v>
      </c>
      <c r="I94" s="31" t="s">
        <v>20</v>
      </c>
    </row>
    <row r="95" spans="7:9" hidden="1" outlineLevel="1" x14ac:dyDescent="0.25">
      <c r="G95" s="31" t="s">
        <v>33</v>
      </c>
      <c r="H95" s="31" t="s">
        <v>19</v>
      </c>
      <c r="I95" s="31" t="s">
        <v>382</v>
      </c>
    </row>
    <row r="96" spans="7:9" hidden="1" outlineLevel="1" x14ac:dyDescent="0.25">
      <c r="G96" s="31" t="s">
        <v>33</v>
      </c>
      <c r="H96" s="31" t="s">
        <v>19</v>
      </c>
      <c r="I96" s="31" t="s">
        <v>382</v>
      </c>
    </row>
    <row r="97" spans="7:9" ht="17.25" hidden="1" outlineLevel="1" thickBot="1" x14ac:dyDescent="0.3">
      <c r="G97" s="32" t="s">
        <v>33</v>
      </c>
      <c r="H97" s="32" t="s">
        <v>19</v>
      </c>
      <c r="I97" s="32" t="s">
        <v>20</v>
      </c>
    </row>
    <row r="98" spans="7:9" hidden="1" outlineLevel="1" x14ac:dyDescent="0.25"/>
    <row r="99" spans="7:9" hidden="1" outlineLevel="1" x14ac:dyDescent="0.25"/>
    <row r="100" spans="7:9" hidden="1" outlineLevel="1" x14ac:dyDescent="0.25"/>
    <row r="101" spans="7:9" hidden="1" outlineLevel="1" x14ac:dyDescent="0.25"/>
    <row r="102" spans="7:9" hidden="1" outlineLevel="1" x14ac:dyDescent="0.25">
      <c r="G102" s="31" t="s">
        <v>33</v>
      </c>
      <c r="H102" s="31" t="s">
        <v>19</v>
      </c>
      <c r="I102" s="31" t="s">
        <v>20</v>
      </c>
    </row>
    <row r="103" spans="7:9" hidden="1" outlineLevel="1" x14ac:dyDescent="0.25">
      <c r="G103" s="31" t="s">
        <v>33</v>
      </c>
      <c r="H103" s="31" t="s">
        <v>19</v>
      </c>
      <c r="I103" s="31" t="s">
        <v>20</v>
      </c>
    </row>
    <row r="104" spans="7:9" hidden="1" outlineLevel="1" x14ac:dyDescent="0.25">
      <c r="G104" s="31" t="s">
        <v>33</v>
      </c>
      <c r="H104" s="31" t="s">
        <v>45</v>
      </c>
      <c r="I104" s="31" t="s">
        <v>20</v>
      </c>
    </row>
    <row r="105" spans="7:9" hidden="1" outlineLevel="1" x14ac:dyDescent="0.25">
      <c r="G105" s="31" t="s">
        <v>33</v>
      </c>
      <c r="H105" s="31" t="s">
        <v>19</v>
      </c>
      <c r="I105" s="31" t="s">
        <v>20</v>
      </c>
    </row>
    <row r="106" spans="7:9" hidden="1" outlineLevel="1" x14ac:dyDescent="0.25">
      <c r="G106" s="31" t="s">
        <v>33</v>
      </c>
      <c r="H106" s="31" t="s">
        <v>19</v>
      </c>
      <c r="I106" s="31" t="s">
        <v>20</v>
      </c>
    </row>
    <row r="107" spans="7:9" hidden="1" outlineLevel="1" x14ac:dyDescent="0.25">
      <c r="G107" s="31" t="s">
        <v>33</v>
      </c>
      <c r="H107" s="31" t="s">
        <v>19</v>
      </c>
      <c r="I107" s="31" t="s">
        <v>20</v>
      </c>
    </row>
    <row r="108" spans="7:9" hidden="1" outlineLevel="1" x14ac:dyDescent="0.25">
      <c r="G108" s="31" t="s">
        <v>33</v>
      </c>
      <c r="H108" s="31" t="s">
        <v>19</v>
      </c>
      <c r="I108" s="31" t="s">
        <v>20</v>
      </c>
    </row>
    <row r="109" spans="7:9" hidden="1" outlineLevel="1" x14ac:dyDescent="0.25">
      <c r="G109" s="31" t="s">
        <v>33</v>
      </c>
      <c r="H109" s="31" t="s">
        <v>19</v>
      </c>
      <c r="I109" s="31" t="s">
        <v>20</v>
      </c>
    </row>
    <row r="110" spans="7:9" hidden="1" outlineLevel="1" x14ac:dyDescent="0.25">
      <c r="G110" s="31" t="s">
        <v>33</v>
      </c>
      <c r="H110" s="31" t="s">
        <v>19</v>
      </c>
      <c r="I110" s="31" t="s">
        <v>20</v>
      </c>
    </row>
    <row r="111" spans="7:9" hidden="1" outlineLevel="1" x14ac:dyDescent="0.25">
      <c r="G111" s="31" t="s">
        <v>33</v>
      </c>
      <c r="H111" s="31" t="s">
        <v>19</v>
      </c>
      <c r="I111" s="31" t="s">
        <v>20</v>
      </c>
    </row>
    <row r="112" spans="7:9" hidden="1" outlineLevel="1" x14ac:dyDescent="0.25">
      <c r="G112" s="31" t="s">
        <v>33</v>
      </c>
      <c r="H112" s="31" t="s">
        <v>19</v>
      </c>
      <c r="I112" s="31" t="s">
        <v>20</v>
      </c>
    </row>
    <row r="113" spans="7:9" hidden="1" outlineLevel="1" x14ac:dyDescent="0.25">
      <c r="G113" s="31" t="s">
        <v>33</v>
      </c>
      <c r="H113" s="31" t="s">
        <v>19</v>
      </c>
      <c r="I113" s="31" t="s">
        <v>20</v>
      </c>
    </row>
    <row r="114" spans="7:9" hidden="1" outlineLevel="1" x14ac:dyDescent="0.25">
      <c r="G114" s="31" t="s">
        <v>33</v>
      </c>
      <c r="H114" s="31" t="s">
        <v>19</v>
      </c>
      <c r="I114" s="31" t="s">
        <v>20</v>
      </c>
    </row>
    <row r="115" spans="7:9" hidden="1" outlineLevel="1" x14ac:dyDescent="0.25">
      <c r="G115" s="31" t="s">
        <v>33</v>
      </c>
      <c r="H115" s="31" t="s">
        <v>19</v>
      </c>
      <c r="I115" s="31" t="s">
        <v>20</v>
      </c>
    </row>
    <row r="116" spans="7:9" hidden="1" outlineLevel="1" x14ac:dyDescent="0.25">
      <c r="G116" s="31" t="s">
        <v>33</v>
      </c>
      <c r="H116" s="31" t="s">
        <v>19</v>
      </c>
      <c r="I116" s="31" t="s">
        <v>20</v>
      </c>
    </row>
    <row r="117" spans="7:9" hidden="1" outlineLevel="1" x14ac:dyDescent="0.25">
      <c r="G117" s="31" t="s">
        <v>33</v>
      </c>
      <c r="H117" s="31" t="s">
        <v>19</v>
      </c>
      <c r="I117" s="31" t="s">
        <v>20</v>
      </c>
    </row>
    <row r="118" spans="7:9" hidden="1" outlineLevel="1" x14ac:dyDescent="0.25">
      <c r="G118" s="31" t="s">
        <v>33</v>
      </c>
      <c r="H118" s="31" t="s">
        <v>19</v>
      </c>
      <c r="I118" s="31" t="s">
        <v>20</v>
      </c>
    </row>
    <row r="119" spans="7:9" hidden="1" outlineLevel="1" x14ac:dyDescent="0.25">
      <c r="G119" s="31" t="s">
        <v>33</v>
      </c>
      <c r="H119" s="31" t="s">
        <v>19</v>
      </c>
      <c r="I119" s="31" t="s">
        <v>20</v>
      </c>
    </row>
    <row r="120" spans="7:9" hidden="1" outlineLevel="1" x14ac:dyDescent="0.25">
      <c r="G120" s="31" t="s">
        <v>33</v>
      </c>
      <c r="H120" s="31" t="s">
        <v>19</v>
      </c>
      <c r="I120" s="31" t="s">
        <v>20</v>
      </c>
    </row>
    <row r="121" spans="7:9" hidden="1" outlineLevel="1" x14ac:dyDescent="0.25">
      <c r="G121" s="31" t="s">
        <v>33</v>
      </c>
      <c r="H121" s="31" t="s">
        <v>19</v>
      </c>
      <c r="I121" s="31" t="s">
        <v>20</v>
      </c>
    </row>
    <row r="122" spans="7:9" hidden="1" outlineLevel="1" x14ac:dyDescent="0.25">
      <c r="G122" s="31" t="s">
        <v>33</v>
      </c>
      <c r="H122" s="31" t="s">
        <v>19</v>
      </c>
      <c r="I122" s="31" t="s">
        <v>20</v>
      </c>
    </row>
    <row r="123" spans="7:9" hidden="1" outlineLevel="1" x14ac:dyDescent="0.25">
      <c r="G123" s="31" t="s">
        <v>33</v>
      </c>
      <c r="H123" s="31" t="s">
        <v>19</v>
      </c>
      <c r="I123" s="31" t="s">
        <v>20</v>
      </c>
    </row>
    <row r="124" spans="7:9" hidden="1" outlineLevel="1" x14ac:dyDescent="0.25">
      <c r="G124" s="31" t="s">
        <v>33</v>
      </c>
      <c r="H124" s="31" t="s">
        <v>19</v>
      </c>
      <c r="I124" s="31" t="s">
        <v>20</v>
      </c>
    </row>
    <row r="125" spans="7:9" hidden="1" outlineLevel="1" x14ac:dyDescent="0.25">
      <c r="G125" s="31" t="s">
        <v>33</v>
      </c>
      <c r="H125" s="31" t="s">
        <v>19</v>
      </c>
      <c r="I125" s="31" t="s">
        <v>20</v>
      </c>
    </row>
    <row r="126" spans="7:9" hidden="1" outlineLevel="1" x14ac:dyDescent="0.25">
      <c r="G126" s="31" t="s">
        <v>33</v>
      </c>
      <c r="H126" s="31" t="s">
        <v>19</v>
      </c>
      <c r="I126" s="31" t="s">
        <v>20</v>
      </c>
    </row>
    <row r="127" spans="7:9" hidden="1" outlineLevel="1" x14ac:dyDescent="0.25">
      <c r="G127" s="31" t="s">
        <v>33</v>
      </c>
      <c r="H127" s="31" t="s">
        <v>19</v>
      </c>
      <c r="I127" s="31" t="s">
        <v>20</v>
      </c>
    </row>
    <row r="128" spans="7:9" hidden="1" outlineLevel="1" x14ac:dyDescent="0.25">
      <c r="G128" s="31" t="s">
        <v>33</v>
      </c>
      <c r="H128" s="31" t="s">
        <v>19</v>
      </c>
      <c r="I128" s="31" t="s">
        <v>20</v>
      </c>
    </row>
    <row r="129" spans="7:9" hidden="1" outlineLevel="1" x14ac:dyDescent="0.25">
      <c r="G129" s="31" t="s">
        <v>33</v>
      </c>
      <c r="H129" s="31" t="s">
        <v>19</v>
      </c>
      <c r="I129" s="31" t="s">
        <v>382</v>
      </c>
    </row>
    <row r="130" spans="7:9" hidden="1" outlineLevel="1" x14ac:dyDescent="0.25">
      <c r="G130" s="31" t="s">
        <v>33</v>
      </c>
      <c r="H130" s="31" t="s">
        <v>380</v>
      </c>
      <c r="I130" s="31" t="s">
        <v>382</v>
      </c>
    </row>
    <row r="131" spans="7:9" hidden="1" outlineLevel="1" x14ac:dyDescent="0.25">
      <c r="G131" s="31" t="s">
        <v>33</v>
      </c>
      <c r="H131" s="31" t="s">
        <v>380</v>
      </c>
      <c r="I131" s="31" t="s">
        <v>382</v>
      </c>
    </row>
    <row r="132" spans="7:9" hidden="1" outlineLevel="1" x14ac:dyDescent="0.25">
      <c r="G132" s="31" t="s">
        <v>33</v>
      </c>
      <c r="H132" s="31" t="s">
        <v>380</v>
      </c>
      <c r="I132" s="31" t="s">
        <v>382</v>
      </c>
    </row>
    <row r="133" spans="7:9" hidden="1" outlineLevel="1" x14ac:dyDescent="0.25">
      <c r="G133" s="31" t="s">
        <v>33</v>
      </c>
      <c r="H133" s="31" t="s">
        <v>380</v>
      </c>
      <c r="I133" s="31" t="s">
        <v>382</v>
      </c>
    </row>
    <row r="134" spans="7:9" hidden="1" outlineLevel="1" x14ac:dyDescent="0.25">
      <c r="G134" s="31" t="s">
        <v>33</v>
      </c>
      <c r="H134" s="31" t="s">
        <v>380</v>
      </c>
      <c r="I134" s="31" t="s">
        <v>382</v>
      </c>
    </row>
    <row r="135" spans="7:9" hidden="1" outlineLevel="1" x14ac:dyDescent="0.25">
      <c r="G135" s="31" t="s">
        <v>33</v>
      </c>
      <c r="H135" s="31" t="s">
        <v>19</v>
      </c>
      <c r="I135" s="31" t="s">
        <v>20</v>
      </c>
    </row>
    <row r="136" spans="7:9" hidden="1" outlineLevel="1" x14ac:dyDescent="0.25">
      <c r="G136" s="31" t="s">
        <v>33</v>
      </c>
      <c r="H136" s="31" t="s">
        <v>19</v>
      </c>
      <c r="I136" s="31" t="s">
        <v>20</v>
      </c>
    </row>
    <row r="137" spans="7:9" hidden="1" outlineLevel="1" x14ac:dyDescent="0.25">
      <c r="G137" s="31" t="s">
        <v>33</v>
      </c>
      <c r="H137" s="31" t="s">
        <v>19</v>
      </c>
      <c r="I137" s="31" t="s">
        <v>382</v>
      </c>
    </row>
    <row r="138" spans="7:9" hidden="1" outlineLevel="1" x14ac:dyDescent="0.25">
      <c r="G138" s="31" t="s">
        <v>33</v>
      </c>
      <c r="H138" s="31" t="s">
        <v>19</v>
      </c>
      <c r="I138" s="31" t="s">
        <v>382</v>
      </c>
    </row>
    <row r="139" spans="7:9" ht="17.25" hidden="1" outlineLevel="1" thickBot="1" x14ac:dyDescent="0.3">
      <c r="G139" s="32" t="s">
        <v>33</v>
      </c>
      <c r="H139" s="32" t="s">
        <v>19</v>
      </c>
      <c r="I139" s="32" t="s">
        <v>20</v>
      </c>
    </row>
    <row r="140" spans="7:9" hidden="1" outlineLevel="1" x14ac:dyDescent="0.25"/>
    <row r="141" spans="7:9" hidden="1" outlineLevel="1" x14ac:dyDescent="0.25"/>
    <row r="142" spans="7:9" hidden="1" outlineLevel="1" x14ac:dyDescent="0.25"/>
    <row r="143" spans="7:9" collapsed="1" x14ac:dyDescent="0.25"/>
  </sheetData>
  <sheetProtection sheet="1" objects="1" scenarios="1"/>
  <protectedRanges>
    <protectedRange sqref="G5:O42" name="範圍1"/>
  </protectedRanges>
  <phoneticPr fontId="1" type="noConversion"/>
  <conditionalFormatting sqref="J5:J42">
    <cfRule type="expression" dxfId="1" priority="1">
      <formula>$G5&lt;&gt;"PIN_MODE_3"</formula>
    </cfRule>
  </conditionalFormatting>
  <dataValidations count="4">
    <dataValidation type="list" allowBlank="1" showInputMessage="1" showErrorMessage="1" sqref="I102:I139 I60:I97 I5:I42" xr:uid="{1D812069-7928-420C-8D9C-663DBC7E1C36}">
      <formula1>$I$46:$I$50</formula1>
    </dataValidation>
    <dataValidation type="list" allowBlank="1" showInputMessage="1" showErrorMessage="1" sqref="H102:H139 H60:H97 H5:H42" xr:uid="{592F10E3-8BEA-40FF-8D77-219B61C3B3E7}">
      <formula1>$H$46:$H$48</formula1>
    </dataValidation>
    <dataValidation type="list" allowBlank="1" showInputMessage="1" showErrorMessage="1" sqref="G102:G139 G60:G97 G5:G42" xr:uid="{5B1DB8A6-050F-40EE-B8FB-8C087B7BC1C8}">
      <formula1>$G$46:$G$53</formula1>
    </dataValidation>
    <dataValidation type="list" allowBlank="1" showInputMessage="1" showErrorMessage="1" sqref="J5:J42" xr:uid="{78B3AA43-6C2E-4CCD-BE97-0A9729307BDA}">
      <formula1>$J$46:$J$47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export_pinmux_config">
                <anchor moveWithCells="1" sizeWithCells="1">
                  <from>
                    <xdr:col>2</xdr:col>
                    <xdr:colOff>0</xdr:colOff>
                    <xdr:row>1</xdr:row>
                    <xdr:rowOff>9525</xdr:rowOff>
                  </from>
                  <to>
                    <xdr:col>4</xdr:col>
                    <xdr:colOff>104775</xdr:colOff>
                    <xdr:row>2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Button 3">
              <controlPr defaultSize="0" print="0" autoFill="0" autoPict="0" macro="[0]!setkneron96default">
                <anchor moveWithCells="1" sizeWithCells="1">
                  <from>
                    <xdr:col>4</xdr:col>
                    <xdr:colOff>247650</xdr:colOff>
                    <xdr:row>1</xdr:row>
                    <xdr:rowOff>9525</xdr:rowOff>
                  </from>
                  <to>
                    <xdr:col>5</xdr:col>
                    <xdr:colOff>381000</xdr:colOff>
                    <xdr:row>2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6" name="Button 4">
              <controlPr defaultSize="0" print="0" autoFill="0" autoPict="0" macro="[0]!setmozarthwdefault">
                <anchor moveWithCells="1" sizeWithCells="1">
                  <from>
                    <xdr:col>5</xdr:col>
                    <xdr:colOff>514350</xdr:colOff>
                    <xdr:row>1</xdr:row>
                    <xdr:rowOff>9525</xdr:rowOff>
                  </from>
                  <to>
                    <xdr:col>5</xdr:col>
                    <xdr:colOff>1990725</xdr:colOff>
                    <xdr:row>2</xdr:row>
                    <xdr:rowOff>114300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6" operator="containsText" id="{E68B7DC3-2462-4769-81DE-C6080B70E6BD}">
            <xm:f>NOT(ISERROR(SEARCH($D$25,D5)))</xm:f>
            <xm:f>$D$25</xm:f>
            <x14:dxf>
              <font>
                <b/>
                <i/>
                <color rgb="FFFF0000"/>
              </font>
            </x14:dxf>
          </x14:cfRule>
          <xm:sqref>D5:D42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5</vt:i4>
      </vt:variant>
    </vt:vector>
  </HeadingPairs>
  <TitlesOfParts>
    <vt:vector size="6" baseType="lpstr">
      <vt:lpstr>Kneron_Pinmux</vt:lpstr>
      <vt:lpstr>kneron_default</vt:lpstr>
      <vt:lpstr>mozart_hw_default</vt:lpstr>
      <vt:lpstr>pinmux_content</vt:lpstr>
      <vt:lpstr>pinmux_start</vt:lpstr>
      <vt:lpstr>PinNum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2020-04-15T09:40:58Z</dcterms:created>
  <dcterms:modified xsi:type="dcterms:W3CDTF">2020-04-21T02:01:39Z</dcterms:modified>
</cp:coreProperties>
</file>